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4b8cfcfeb91f25/Desktop/"/>
    </mc:Choice>
  </mc:AlternateContent>
  <xr:revisionPtr revIDLastSave="0" documentId="8_{C83A80B8-2F6C-43DF-87C3-80199679F52A}" xr6:coauthVersionLast="47" xr6:coauthVersionMax="47" xr10:uidLastSave="{00000000-0000-0000-0000-000000000000}"/>
  <bookViews>
    <workbookView xWindow="0" yWindow="720" windowWidth="23040" windowHeight="12240" activeTab="1" xr2:uid="{00000000-000D-0000-FFFF-FFFF00000000}"/>
  </bookViews>
  <sheets>
    <sheet name="Input" sheetId="1" r:id="rId1"/>
    <sheet name="Supplemental Appropriation D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7" i="2" l="1"/>
  <c r="G418" i="2"/>
  <c r="G414" i="2"/>
  <c r="G404" i="2"/>
  <c r="G385" i="2"/>
  <c r="G372" i="2"/>
  <c r="G350" i="2"/>
  <c r="G339" i="2"/>
  <c r="G320" i="2"/>
  <c r="G306" i="2"/>
  <c r="G302" i="2"/>
  <c r="G283" i="2"/>
  <c r="G272" i="2"/>
  <c r="G268" i="2"/>
  <c r="G257" i="2"/>
  <c r="G224" i="2"/>
  <c r="G220" i="2"/>
  <c r="G216" i="2"/>
  <c r="G210" i="2"/>
  <c r="G179" i="2"/>
  <c r="G114" i="2"/>
  <c r="G110" i="2"/>
  <c r="G103" i="2"/>
  <c r="G90" i="2"/>
  <c r="G76" i="2"/>
  <c r="G41" i="2"/>
  <c r="G16" i="2"/>
  <c r="G12" i="2"/>
  <c r="G146" i="2"/>
  <c r="G147" i="2" s="1"/>
  <c r="G434" i="2" l="1"/>
</calcChain>
</file>

<file path=xl/sharedStrings.xml><?xml version="1.0" encoding="utf-8"?>
<sst xmlns="http://schemas.openxmlformats.org/spreadsheetml/2006/main" count="1649" uniqueCount="188">
  <si>
    <t>Budget</t>
  </si>
  <si>
    <t>2023</t>
  </si>
  <si>
    <t>2023 Budget</t>
  </si>
  <si>
    <t>Version</t>
  </si>
  <si>
    <t>2</t>
  </si>
  <si>
    <t>Segments</t>
  </si>
  <si>
    <t>Filter</t>
  </si>
  <si>
    <t>Posted Only</t>
  </si>
  <si>
    <t>Expense Only</t>
  </si>
  <si>
    <t>Ministry/Agency</t>
  </si>
  <si>
    <t>Account</t>
  </si>
  <si>
    <t>Original Budget</t>
  </si>
  <si>
    <t>Supplemental</t>
  </si>
  <si>
    <t>Revised Budget After Supp.</t>
  </si>
  <si>
    <t>Name</t>
  </si>
  <si>
    <t>Original</t>
  </si>
  <si>
    <t>01</t>
  </si>
  <si>
    <t>State Ministry of President</t>
  </si>
  <si>
    <t>211101</t>
  </si>
  <si>
    <t>Basic salaries for general Civil Service</t>
  </si>
  <si>
    <t>211104</t>
  </si>
  <si>
    <t>Temporary staff salary</t>
  </si>
  <si>
    <t>211106</t>
  </si>
  <si>
    <t>Political appointees salary</t>
  </si>
  <si>
    <t>211202</t>
  </si>
  <si>
    <t>Daily meals</t>
  </si>
  <si>
    <t>211307</t>
  </si>
  <si>
    <t>Security sector allowances</t>
  </si>
  <si>
    <t>221101</t>
  </si>
  <si>
    <t>Internal Travel</t>
  </si>
  <si>
    <t>222301</t>
  </si>
  <si>
    <t>Diesel and oil</t>
  </si>
  <si>
    <t>222401</t>
  </si>
  <si>
    <t>Stationary</t>
  </si>
  <si>
    <t>02</t>
  </si>
  <si>
    <t>Ministry of Justice &amp; Judiciary</t>
  </si>
  <si>
    <t>03</t>
  </si>
  <si>
    <t>Ministry of Finance</t>
  </si>
  <si>
    <t>221102</t>
  </si>
  <si>
    <t>External Travel</t>
  </si>
  <si>
    <t>221103</t>
  </si>
  <si>
    <t>Local conference</t>
  </si>
  <si>
    <t>222101</t>
  </si>
  <si>
    <t>Electricity</t>
  </si>
  <si>
    <t>222102</t>
  </si>
  <si>
    <t>Water</t>
  </si>
  <si>
    <t>222202</t>
  </si>
  <si>
    <t>Internet fees</t>
  </si>
  <si>
    <t>222205</t>
  </si>
  <si>
    <t>G-suite fees</t>
  </si>
  <si>
    <t>222403</t>
  </si>
  <si>
    <t>Refreshment</t>
  </si>
  <si>
    <t>222404</t>
  </si>
  <si>
    <t>Cleaning supplies</t>
  </si>
  <si>
    <t>222501</t>
  </si>
  <si>
    <t>Maintenance and repair of equipment and heavy machineries</t>
  </si>
  <si>
    <t>222503</t>
  </si>
  <si>
    <t>Maintenance and repairs of vehicles, boats and vessels</t>
  </si>
  <si>
    <t>223102</t>
  </si>
  <si>
    <t>Vehicle rent</t>
  </si>
  <si>
    <t>224201</t>
  </si>
  <si>
    <t>Consulting and professional fees</t>
  </si>
  <si>
    <t>224302</t>
  </si>
  <si>
    <t>Bank charges</t>
  </si>
  <si>
    <t>226102</t>
  </si>
  <si>
    <t>Holding account</t>
  </si>
  <si>
    <t>229101</t>
  </si>
  <si>
    <t>Contingency</t>
  </si>
  <si>
    <t>283113</t>
  </si>
  <si>
    <t>Other insurances</t>
  </si>
  <si>
    <t>311221</t>
  </si>
  <si>
    <t>Information, computer, and telecommunication (CIT) equipment</t>
  </si>
  <si>
    <t>311222</t>
  </si>
  <si>
    <t>Machinery and equipment not elsewhere classified</t>
  </si>
  <si>
    <t>04</t>
  </si>
  <si>
    <t>Ministry of Interior &amp; Local Governments</t>
  </si>
  <si>
    <t>211108</t>
  </si>
  <si>
    <t>Contract Employees</t>
  </si>
  <si>
    <t>211308</t>
  </si>
  <si>
    <t>Incentive allowances</t>
  </si>
  <si>
    <t>222402</t>
  </si>
  <si>
    <t>Publications fees</t>
  </si>
  <si>
    <t>222406</t>
  </si>
  <si>
    <t>Medical supplies</t>
  </si>
  <si>
    <t>222502</t>
  </si>
  <si>
    <t>Maintenance and repairs of furniture and fittings</t>
  </si>
  <si>
    <t>222504</t>
  </si>
  <si>
    <t>Maintenance and repairs of building</t>
  </si>
  <si>
    <t>223103</t>
  </si>
  <si>
    <t>Venue rent</t>
  </si>
  <si>
    <t>224202</t>
  </si>
  <si>
    <t>Fees for service provided (non-consultant service)</t>
  </si>
  <si>
    <t>224402</t>
  </si>
  <si>
    <t>TV and Newspaper advertisement</t>
  </si>
  <si>
    <t>272101</t>
  </si>
  <si>
    <t>Benefits to vulnerable household/facilities - in cash</t>
  </si>
  <si>
    <t>311121</t>
  </si>
  <si>
    <t>Buildings other than dwellings</t>
  </si>
  <si>
    <t>311131</t>
  </si>
  <si>
    <t>Road construction</t>
  </si>
  <si>
    <t>311211</t>
  </si>
  <si>
    <t>Cars</t>
  </si>
  <si>
    <t>311223</t>
  </si>
  <si>
    <t>Furniture and fixture</t>
  </si>
  <si>
    <t>05</t>
  </si>
  <si>
    <t>Ministry of Agriculture &amp; Irrigation</t>
  </si>
  <si>
    <t>311312</t>
  </si>
  <si>
    <t>Tree, crop , and plant resources yielding repeat products</t>
  </si>
  <si>
    <t>06</t>
  </si>
  <si>
    <t>Ministry of Internal  Security</t>
  </si>
  <si>
    <t>08</t>
  </si>
  <si>
    <t>Ministry of Petroleum and Mineral Resource</t>
  </si>
  <si>
    <t>222201</t>
  </si>
  <si>
    <t>Telephone fees</t>
  </si>
  <si>
    <t>09</t>
  </si>
  <si>
    <t>Ministry of Seaports &amp; Sea Transportation</t>
  </si>
  <si>
    <t>10</t>
  </si>
  <si>
    <t>Ministry of Planning and International Cooperation</t>
  </si>
  <si>
    <t>211304</t>
  </si>
  <si>
    <t>Temporary staff allowances</t>
  </si>
  <si>
    <t>224105</t>
  </si>
  <si>
    <t>Study tour</t>
  </si>
  <si>
    <t>224203</t>
  </si>
  <si>
    <t>Audit fees</t>
  </si>
  <si>
    <t>11</t>
  </si>
  <si>
    <t>Ministry of Health</t>
  </si>
  <si>
    <t>211103</t>
  </si>
  <si>
    <t>Health workers salary</t>
  </si>
  <si>
    <t>223101</t>
  </si>
  <si>
    <t>Office rent</t>
  </si>
  <si>
    <t>12</t>
  </si>
  <si>
    <t>Ministry of Education</t>
  </si>
  <si>
    <t>211102</t>
  </si>
  <si>
    <t>Teachers  salary</t>
  </si>
  <si>
    <t>224101</t>
  </si>
  <si>
    <t>Education Tuition Fee</t>
  </si>
  <si>
    <t>14</t>
  </si>
  <si>
    <t>Ministry of Information</t>
  </si>
  <si>
    <t>222204</t>
  </si>
  <si>
    <t>Satellite fees</t>
  </si>
  <si>
    <t>15</t>
  </si>
  <si>
    <t>Ministry of Posts &amp; Communications</t>
  </si>
  <si>
    <t>16</t>
  </si>
  <si>
    <t>Ministry of Youth &amp; Sports</t>
  </si>
  <si>
    <t>17</t>
  </si>
  <si>
    <t>Ministry of Water &amp; Energy</t>
  </si>
  <si>
    <t>222507</t>
  </si>
  <si>
    <t>Wales, canals and dwellings maintenance</t>
  </si>
  <si>
    <t>311142</t>
  </si>
  <si>
    <t>Wells and water holes</t>
  </si>
  <si>
    <t>18</t>
  </si>
  <si>
    <t>Ministry of Industry &amp; Commerce</t>
  </si>
  <si>
    <t>20</t>
  </si>
  <si>
    <t>Ministry of Reconciliation &amp; Constitutional Affairs</t>
  </si>
  <si>
    <t>21</t>
  </si>
  <si>
    <t>Ministry of Aid &amp; Disaster Management</t>
  </si>
  <si>
    <t>23</t>
  </si>
  <si>
    <t>Ministry of Environment &amp; Wildlife</t>
  </si>
  <si>
    <t>24</t>
  </si>
  <si>
    <t>Ministry of Islamic Affairs &amp; Endowments</t>
  </si>
  <si>
    <t>25</t>
  </si>
  <si>
    <t>Ministry of Labour &amp; Employment</t>
  </si>
  <si>
    <t>26</t>
  </si>
  <si>
    <t>Ministry of Women &amp; Human Rights</t>
  </si>
  <si>
    <t>312211</t>
  </si>
  <si>
    <t>Material and supplies</t>
  </si>
  <si>
    <t>27</t>
  </si>
  <si>
    <t>Ministry of Transportation &amp; Airports</t>
  </si>
  <si>
    <t>28</t>
  </si>
  <si>
    <t>Ministry of Livestock &amp; Veterinary</t>
  </si>
  <si>
    <t>29</t>
  </si>
  <si>
    <t>Ministry of Fisheries &amp; Sea Minerals</t>
  </si>
  <si>
    <t>30</t>
  </si>
  <si>
    <t>Ministry of Public Works &amp; Reconstruction</t>
  </si>
  <si>
    <t>31</t>
  </si>
  <si>
    <t>Civil Service Commission</t>
  </si>
  <si>
    <t>32</t>
  </si>
  <si>
    <t>Parliament</t>
  </si>
  <si>
    <t>211105</t>
  </si>
  <si>
    <t>Legislature salary</t>
  </si>
  <si>
    <t>33</t>
  </si>
  <si>
    <t>Office for Auditor General</t>
  </si>
  <si>
    <t>34</t>
  </si>
  <si>
    <t>Accountant General Office</t>
  </si>
  <si>
    <t>35</t>
  </si>
  <si>
    <t>High Court</t>
  </si>
  <si>
    <t>Expense</t>
  </si>
  <si>
    <t>Supplemental Appropriation Act #2,2023,Schedule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</si>
</sst>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none"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4" borderId="0" xfId="0" applyNumberFormat="1" applyFill="1" applyAlignment="1">
      <alignment horizontal="right"/>
    </xf>
    <xf numFmtId="0" fontId="0" fillId="3" borderId="3" xfId="0" applyFill="1" applyBorder="1"/>
    <xf numFmtId="44" fontId="0" fillId="0" borderId="0" xfId="0" applyNumberFormat="1"/>
    <xf numFmtId="44" fontId="0" fillId="5" borderId="0" xfId="0" applyNumberFormat="1" applyFill="1"/>
    <xf numFmtId="0" fontId="0" fillId="5" borderId="0" xfId="0" applyFill="1"/>
    <xf numFmtId="4" fontId="0" fillId="5" borderId="0" xfId="0" applyNumberFormat="1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/>
    <xf numFmtId="4" fontId="0" fillId="0" borderId="0" xfId="0" applyNumberFormat="1" applyFill="1" applyAlignment="1">
      <alignment horizontal="right"/>
    </xf>
    <xf numFmtId="0" fontId="0" fillId="0" borderId="0" xfId="0" applyFill="1"/>
    <xf numFmtId="44" fontId="0" fillId="0" borderId="0" xfId="0" applyNumberFormat="1" applyFill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/>
  </sheetViews>
  <sheetFormatPr defaultRowHeight="14.4" x14ac:dyDescent="0.3"/>
  <sheetData>
    <row r="2" spans="1:3" x14ac:dyDescent="0.3">
      <c r="A2" t="s">
        <v>0</v>
      </c>
      <c r="B2" s="1" t="s">
        <v>1</v>
      </c>
      <c r="C2" t="s">
        <v>2</v>
      </c>
    </row>
    <row r="3" spans="1:3" x14ac:dyDescent="0.3">
      <c r="A3" t="s">
        <v>3</v>
      </c>
      <c r="B3" s="1" t="s">
        <v>4</v>
      </c>
    </row>
    <row r="4" spans="1:3" x14ac:dyDescent="0.3">
      <c r="A4" t="s">
        <v>5</v>
      </c>
      <c r="B4" s="2">
        <v>2</v>
      </c>
    </row>
    <row r="5" spans="1:3" x14ac:dyDescent="0.3">
      <c r="A5" t="s">
        <v>6</v>
      </c>
      <c r="B5" s="2">
        <v>8</v>
      </c>
    </row>
    <row r="6" spans="1:3" x14ac:dyDescent="0.3">
      <c r="A6" t="s">
        <v>7</v>
      </c>
      <c r="B6" s="3" t="b">
        <v>1</v>
      </c>
    </row>
    <row r="7" spans="1:3" x14ac:dyDescent="0.3">
      <c r="A7" t="s">
        <v>8</v>
      </c>
      <c r="B7" s="3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5"/>
  <sheetViews>
    <sheetView tabSelected="1" workbookViewId="0">
      <pane ySplit="3" topLeftCell="A4" activePane="bottomLeft" state="frozen"/>
      <selection pane="bottomLeft" activeCell="D5" sqref="D5"/>
    </sheetView>
  </sheetViews>
  <sheetFormatPr defaultRowHeight="14.4" x14ac:dyDescent="0.3"/>
  <cols>
    <col min="1" max="1" width="16" style="1" customWidth="1"/>
    <col min="2" max="2" width="31" style="1" customWidth="1"/>
    <col min="3" max="3" width="8" style="1" customWidth="1"/>
    <col min="4" max="4" width="31" style="1" customWidth="1"/>
    <col min="5" max="5" width="13" style="5" customWidth="1"/>
    <col min="6" max="6" width="15.88671875" style="5" customWidth="1"/>
    <col min="7" max="7" width="65.5546875" style="5" customWidth="1"/>
    <col min="10" max="10" width="21.88671875" customWidth="1"/>
    <col min="11" max="11" width="26.88671875" style="8" customWidth="1"/>
  </cols>
  <sheetData>
    <row r="1" spans="1:11" ht="15" thickBot="1" x14ac:dyDescent="0.35">
      <c r="D1" s="17" t="s">
        <v>187</v>
      </c>
    </row>
    <row r="2" spans="1:11" ht="15" thickBot="1" x14ac:dyDescent="0.35">
      <c r="A2" s="12" t="s">
        <v>9</v>
      </c>
      <c r="B2" s="4" t="s">
        <v>9</v>
      </c>
      <c r="C2" s="12" t="s">
        <v>10</v>
      </c>
      <c r="D2" s="4" t="s">
        <v>10</v>
      </c>
      <c r="E2" s="4" t="s">
        <v>11</v>
      </c>
      <c r="F2" s="7"/>
      <c r="G2" s="12" t="s">
        <v>13</v>
      </c>
    </row>
    <row r="3" spans="1:11" ht="15" thickBot="1" x14ac:dyDescent="0.35">
      <c r="A3" s="13"/>
      <c r="B3" s="4" t="s">
        <v>14</v>
      </c>
      <c r="C3" s="13"/>
      <c r="D3" s="4" t="s">
        <v>14</v>
      </c>
      <c r="E3" s="4" t="s">
        <v>15</v>
      </c>
      <c r="F3" s="4" t="s">
        <v>12</v>
      </c>
      <c r="G3" s="13"/>
    </row>
    <row r="4" spans="1:11" x14ac:dyDescent="0.3">
      <c r="A4" s="1" t="s">
        <v>16</v>
      </c>
      <c r="B4" s="1" t="s">
        <v>17</v>
      </c>
      <c r="C4" s="1" t="s">
        <v>18</v>
      </c>
      <c r="D4" s="1" t="s">
        <v>19</v>
      </c>
      <c r="E4" s="5">
        <v>31320</v>
      </c>
      <c r="G4" s="5">
        <v>31320</v>
      </c>
    </row>
    <row r="5" spans="1:11" x14ac:dyDescent="0.3">
      <c r="A5" s="1" t="s">
        <v>16</v>
      </c>
      <c r="B5" s="1" t="s">
        <v>17</v>
      </c>
      <c r="C5" s="1" t="s">
        <v>20</v>
      </c>
      <c r="D5" s="1" t="s">
        <v>21</v>
      </c>
      <c r="E5" s="5">
        <v>1050000</v>
      </c>
      <c r="G5" s="5">
        <v>1050000</v>
      </c>
    </row>
    <row r="6" spans="1:11" x14ac:dyDescent="0.3">
      <c r="A6" s="1" t="s">
        <v>16</v>
      </c>
      <c r="B6" s="1" t="s">
        <v>17</v>
      </c>
      <c r="C6" s="1" t="s">
        <v>22</v>
      </c>
      <c r="D6" s="1" t="s">
        <v>23</v>
      </c>
      <c r="E6" s="5">
        <v>8400</v>
      </c>
      <c r="G6" s="5">
        <v>8400</v>
      </c>
    </row>
    <row r="7" spans="1:11" x14ac:dyDescent="0.3">
      <c r="A7" s="1" t="s">
        <v>16</v>
      </c>
      <c r="B7" s="1" t="s">
        <v>17</v>
      </c>
      <c r="C7" s="1" t="s">
        <v>24</v>
      </c>
      <c r="D7" s="1" t="s">
        <v>25</v>
      </c>
      <c r="E7" s="5">
        <v>937700</v>
      </c>
      <c r="F7" s="5">
        <v>394914.5</v>
      </c>
      <c r="G7" s="5">
        <v>1332614.5</v>
      </c>
    </row>
    <row r="8" spans="1:11" x14ac:dyDescent="0.3">
      <c r="A8" s="1" t="s">
        <v>16</v>
      </c>
      <c r="B8" s="1" t="s">
        <v>17</v>
      </c>
      <c r="C8" s="1" t="s">
        <v>26</v>
      </c>
      <c r="D8" s="1" t="s">
        <v>27</v>
      </c>
      <c r="E8" s="5">
        <v>709900</v>
      </c>
      <c r="G8" s="5">
        <v>709900</v>
      </c>
    </row>
    <row r="9" spans="1:11" x14ac:dyDescent="0.3">
      <c r="A9" s="1" t="s">
        <v>16</v>
      </c>
      <c r="B9" s="1" t="s">
        <v>17</v>
      </c>
      <c r="C9" s="1" t="s">
        <v>28</v>
      </c>
      <c r="D9" s="1" t="s">
        <v>29</v>
      </c>
      <c r="E9" s="5">
        <v>42000</v>
      </c>
      <c r="G9" s="5">
        <v>42000</v>
      </c>
    </row>
    <row r="10" spans="1:11" x14ac:dyDescent="0.3">
      <c r="A10" s="1" t="s">
        <v>16</v>
      </c>
      <c r="B10" s="1" t="s">
        <v>17</v>
      </c>
      <c r="C10" s="1" t="s">
        <v>30</v>
      </c>
      <c r="D10" s="1" t="s">
        <v>31</v>
      </c>
      <c r="E10" s="5">
        <v>240000</v>
      </c>
      <c r="G10" s="5">
        <v>240000</v>
      </c>
    </row>
    <row r="11" spans="1:11" x14ac:dyDescent="0.3">
      <c r="A11" s="1" t="s">
        <v>16</v>
      </c>
      <c r="B11" s="1" t="s">
        <v>17</v>
      </c>
      <c r="C11" s="1" t="s">
        <v>32</v>
      </c>
      <c r="D11" s="1" t="s">
        <v>33</v>
      </c>
      <c r="E11" s="5">
        <v>12000</v>
      </c>
      <c r="G11" s="5">
        <v>12000</v>
      </c>
    </row>
    <row r="12" spans="1:11" s="15" customFormat="1" x14ac:dyDescent="0.3">
      <c r="A12" s="14" t="s">
        <v>16</v>
      </c>
      <c r="B12" s="14"/>
      <c r="C12" s="14"/>
      <c r="D12" s="14"/>
      <c r="E12" s="14">
        <v>3031320</v>
      </c>
      <c r="F12" s="14">
        <v>394914.5</v>
      </c>
      <c r="G12" s="14">
        <f>SUM(G4:G11)</f>
        <v>3426234.5</v>
      </c>
      <c r="K12" s="16"/>
    </row>
    <row r="13" spans="1:11" x14ac:dyDescent="0.3">
      <c r="A13" s="1" t="s">
        <v>34</v>
      </c>
      <c r="B13" s="1" t="s">
        <v>35</v>
      </c>
      <c r="C13" s="1" t="s">
        <v>18</v>
      </c>
      <c r="D13" s="1" t="s">
        <v>19</v>
      </c>
      <c r="E13" s="5">
        <v>40716</v>
      </c>
      <c r="G13" s="5">
        <v>40716</v>
      </c>
    </row>
    <row r="14" spans="1:11" x14ac:dyDescent="0.3">
      <c r="A14" s="1" t="s">
        <v>34</v>
      </c>
      <c r="B14" s="1" t="s">
        <v>35</v>
      </c>
      <c r="C14" s="1" t="s">
        <v>22</v>
      </c>
      <c r="D14" s="1" t="s">
        <v>23</v>
      </c>
      <c r="E14" s="5">
        <v>16800</v>
      </c>
      <c r="F14" s="5">
        <v>-16800</v>
      </c>
    </row>
    <row r="15" spans="1:11" x14ac:dyDescent="0.3">
      <c r="A15" s="1" t="s">
        <v>34</v>
      </c>
      <c r="B15" s="1" t="s">
        <v>35</v>
      </c>
      <c r="C15" s="1" t="s">
        <v>32</v>
      </c>
      <c r="D15" s="1" t="s">
        <v>33</v>
      </c>
      <c r="E15" s="5">
        <v>2400</v>
      </c>
      <c r="G15" s="5">
        <v>2400</v>
      </c>
    </row>
    <row r="16" spans="1:11" s="15" customFormat="1" x14ac:dyDescent="0.3">
      <c r="A16" s="14" t="s">
        <v>34</v>
      </c>
      <c r="B16" s="14"/>
      <c r="C16" s="14"/>
      <c r="D16" s="14"/>
      <c r="E16" s="14">
        <v>59916</v>
      </c>
      <c r="F16" s="14">
        <v>-16800</v>
      </c>
      <c r="G16" s="14">
        <f>SUM(G13,G15)</f>
        <v>43116</v>
      </c>
      <c r="K16" s="16"/>
    </row>
    <row r="17" spans="1:7" x14ac:dyDescent="0.3">
      <c r="A17" s="1" t="s">
        <v>36</v>
      </c>
      <c r="B17" s="1" t="s">
        <v>37</v>
      </c>
      <c r="C17" s="1" t="s">
        <v>18</v>
      </c>
      <c r="D17" s="1" t="s">
        <v>19</v>
      </c>
      <c r="E17" s="5">
        <v>350724</v>
      </c>
      <c r="G17" s="5">
        <v>350724</v>
      </c>
    </row>
    <row r="18" spans="1:7" x14ac:dyDescent="0.3">
      <c r="A18" s="1" t="s">
        <v>36</v>
      </c>
      <c r="B18" s="1" t="s">
        <v>37</v>
      </c>
      <c r="C18" s="1" t="s">
        <v>20</v>
      </c>
      <c r="D18" s="1" t="s">
        <v>21</v>
      </c>
      <c r="E18" s="5">
        <v>120000</v>
      </c>
      <c r="F18" s="5">
        <v>50000</v>
      </c>
      <c r="G18" s="5">
        <v>170000</v>
      </c>
    </row>
    <row r="19" spans="1:7" x14ac:dyDescent="0.3">
      <c r="A19" s="1" t="s">
        <v>36</v>
      </c>
      <c r="B19" s="1" t="s">
        <v>37</v>
      </c>
      <c r="C19" s="1" t="s">
        <v>22</v>
      </c>
      <c r="D19" s="1" t="s">
        <v>23</v>
      </c>
      <c r="E19" s="5">
        <v>36000</v>
      </c>
      <c r="F19" s="5">
        <v>-17500</v>
      </c>
      <c r="G19" s="5">
        <v>18500</v>
      </c>
    </row>
    <row r="20" spans="1:7" x14ac:dyDescent="0.3">
      <c r="A20" s="1" t="s">
        <v>36</v>
      </c>
      <c r="B20" s="1" t="s">
        <v>37</v>
      </c>
      <c r="C20" s="1" t="s">
        <v>28</v>
      </c>
      <c r="D20" s="1" t="s">
        <v>29</v>
      </c>
      <c r="E20" s="5">
        <v>52000</v>
      </c>
      <c r="G20" s="5">
        <v>48000</v>
      </c>
    </row>
    <row r="21" spans="1:7" x14ac:dyDescent="0.3">
      <c r="A21" s="1" t="s">
        <v>36</v>
      </c>
      <c r="B21" s="1" t="s">
        <v>37</v>
      </c>
      <c r="C21" s="1" t="s">
        <v>38</v>
      </c>
      <c r="D21" s="1" t="s">
        <v>39</v>
      </c>
      <c r="E21" s="5">
        <v>38000</v>
      </c>
      <c r="G21" s="5">
        <v>34200</v>
      </c>
    </row>
    <row r="22" spans="1:7" x14ac:dyDescent="0.3">
      <c r="A22" s="1" t="s">
        <v>36</v>
      </c>
      <c r="B22" s="1" t="s">
        <v>37</v>
      </c>
      <c r="C22" s="1" t="s">
        <v>40</v>
      </c>
      <c r="D22" s="1" t="s">
        <v>41</v>
      </c>
      <c r="E22" s="5">
        <v>15000</v>
      </c>
      <c r="G22" s="5">
        <v>13500</v>
      </c>
    </row>
    <row r="23" spans="1:7" x14ac:dyDescent="0.3">
      <c r="A23" s="1" t="s">
        <v>36</v>
      </c>
      <c r="B23" s="1" t="s">
        <v>37</v>
      </c>
      <c r="C23" s="1" t="s">
        <v>42</v>
      </c>
      <c r="D23" s="1" t="s">
        <v>43</v>
      </c>
      <c r="E23" s="5">
        <v>7800</v>
      </c>
      <c r="F23" s="5">
        <v>5000</v>
      </c>
      <c r="G23" s="5">
        <v>12620</v>
      </c>
    </row>
    <row r="24" spans="1:7" x14ac:dyDescent="0.3">
      <c r="A24" s="1" t="s">
        <v>36</v>
      </c>
      <c r="B24" s="1" t="s">
        <v>37</v>
      </c>
      <c r="C24" s="1" t="s">
        <v>44</v>
      </c>
      <c r="D24" s="1" t="s">
        <v>45</v>
      </c>
      <c r="E24" s="5">
        <v>3600</v>
      </c>
      <c r="G24" s="5">
        <v>3480</v>
      </c>
    </row>
    <row r="25" spans="1:7" x14ac:dyDescent="0.3">
      <c r="A25" s="1" t="s">
        <v>36</v>
      </c>
      <c r="B25" s="1" t="s">
        <v>37</v>
      </c>
      <c r="C25" s="1" t="s">
        <v>46</v>
      </c>
      <c r="D25" s="1" t="s">
        <v>47</v>
      </c>
      <c r="E25" s="5">
        <v>36600</v>
      </c>
      <c r="G25" s="5">
        <v>36000</v>
      </c>
    </row>
    <row r="26" spans="1:7" x14ac:dyDescent="0.3">
      <c r="A26" s="1" t="s">
        <v>36</v>
      </c>
      <c r="B26" s="1" t="s">
        <v>37</v>
      </c>
      <c r="C26" s="1" t="s">
        <v>48</v>
      </c>
      <c r="D26" s="1" t="s">
        <v>49</v>
      </c>
      <c r="E26" s="5">
        <v>2550</v>
      </c>
      <c r="G26" s="5">
        <v>2550</v>
      </c>
    </row>
    <row r="27" spans="1:7" x14ac:dyDescent="0.3">
      <c r="A27" s="1" t="s">
        <v>36</v>
      </c>
      <c r="B27" s="1" t="s">
        <v>37</v>
      </c>
      <c r="C27" s="1" t="s">
        <v>30</v>
      </c>
      <c r="D27" s="1" t="s">
        <v>31</v>
      </c>
      <c r="E27" s="5">
        <v>10200</v>
      </c>
      <c r="G27" s="5">
        <v>9660</v>
      </c>
    </row>
    <row r="28" spans="1:7" x14ac:dyDescent="0.3">
      <c r="A28" s="1" t="s">
        <v>36</v>
      </c>
      <c r="B28" s="1" t="s">
        <v>37</v>
      </c>
      <c r="C28" s="1" t="s">
        <v>32</v>
      </c>
      <c r="D28" s="1" t="s">
        <v>33</v>
      </c>
      <c r="E28" s="5">
        <v>12000</v>
      </c>
      <c r="G28" s="5">
        <v>11400</v>
      </c>
    </row>
    <row r="29" spans="1:7" x14ac:dyDescent="0.3">
      <c r="A29" s="1" t="s">
        <v>36</v>
      </c>
      <c r="B29" s="1" t="s">
        <v>37</v>
      </c>
      <c r="C29" s="1" t="s">
        <v>50</v>
      </c>
      <c r="D29" s="1" t="s">
        <v>51</v>
      </c>
      <c r="E29" s="5">
        <v>6600</v>
      </c>
      <c r="G29" s="5">
        <v>6240</v>
      </c>
    </row>
    <row r="30" spans="1:7" x14ac:dyDescent="0.3">
      <c r="A30" s="1" t="s">
        <v>36</v>
      </c>
      <c r="B30" s="1" t="s">
        <v>37</v>
      </c>
      <c r="C30" s="1" t="s">
        <v>52</v>
      </c>
      <c r="D30" s="1" t="s">
        <v>53</v>
      </c>
      <c r="E30" s="5">
        <v>7800</v>
      </c>
      <c r="G30" s="5">
        <v>7320</v>
      </c>
    </row>
    <row r="31" spans="1:7" x14ac:dyDescent="0.3">
      <c r="A31" s="1" t="s">
        <v>36</v>
      </c>
      <c r="B31" s="1" t="s">
        <v>37</v>
      </c>
      <c r="C31" s="1" t="s">
        <v>54</v>
      </c>
      <c r="D31" s="1" t="s">
        <v>55</v>
      </c>
      <c r="E31" s="5">
        <v>10000</v>
      </c>
      <c r="F31" s="5">
        <v>-5000</v>
      </c>
      <c r="G31" s="5">
        <v>5000</v>
      </c>
    </row>
    <row r="32" spans="1:7" x14ac:dyDescent="0.3">
      <c r="A32" s="1" t="s">
        <v>36</v>
      </c>
      <c r="B32" s="1" t="s">
        <v>37</v>
      </c>
      <c r="C32" s="1" t="s">
        <v>56</v>
      </c>
      <c r="D32" s="1" t="s">
        <v>57</v>
      </c>
      <c r="E32" s="5">
        <v>3600</v>
      </c>
      <c r="G32" s="5">
        <v>3240</v>
      </c>
    </row>
    <row r="33" spans="1:11" x14ac:dyDescent="0.3">
      <c r="A33" s="1" t="s">
        <v>36</v>
      </c>
      <c r="B33" s="1" t="s">
        <v>37</v>
      </c>
      <c r="C33" s="1" t="s">
        <v>58</v>
      </c>
      <c r="D33" s="1" t="s">
        <v>59</v>
      </c>
      <c r="E33" s="5">
        <v>72000</v>
      </c>
      <c r="F33" s="5">
        <v>-11000</v>
      </c>
      <c r="G33" s="5">
        <v>61000</v>
      </c>
    </row>
    <row r="34" spans="1:11" x14ac:dyDescent="0.3">
      <c r="A34" s="1" t="s">
        <v>36</v>
      </c>
      <c r="B34" s="1" t="s">
        <v>37</v>
      </c>
      <c r="C34" s="1" t="s">
        <v>60</v>
      </c>
      <c r="D34" s="1" t="s">
        <v>61</v>
      </c>
      <c r="E34" s="5">
        <v>79500</v>
      </c>
      <c r="G34" s="5">
        <v>79500</v>
      </c>
    </row>
    <row r="35" spans="1:11" x14ac:dyDescent="0.3">
      <c r="A35" s="1" t="s">
        <v>36</v>
      </c>
      <c r="B35" s="1" t="s">
        <v>37</v>
      </c>
      <c r="C35" s="1" t="s">
        <v>62</v>
      </c>
      <c r="D35" s="1" t="s">
        <v>63</v>
      </c>
      <c r="E35" s="5">
        <v>18500</v>
      </c>
      <c r="G35" s="5">
        <v>18450</v>
      </c>
    </row>
    <row r="36" spans="1:11" x14ac:dyDescent="0.3">
      <c r="A36" s="1" t="s">
        <v>36</v>
      </c>
      <c r="B36" s="1" t="s">
        <v>37</v>
      </c>
      <c r="C36" s="1" t="s">
        <v>64</v>
      </c>
      <c r="D36" s="1" t="s">
        <v>65</v>
      </c>
      <c r="E36" s="5">
        <v>150000</v>
      </c>
      <c r="G36" s="5">
        <v>150000</v>
      </c>
    </row>
    <row r="37" spans="1:11" x14ac:dyDescent="0.3">
      <c r="A37" s="1" t="s">
        <v>36</v>
      </c>
      <c r="B37" s="1" t="s">
        <v>37</v>
      </c>
      <c r="C37" s="1" t="s">
        <v>66</v>
      </c>
      <c r="D37" s="1" t="s">
        <v>67</v>
      </c>
      <c r="E37" s="5">
        <v>372400.35</v>
      </c>
      <c r="F37" s="5">
        <v>-8000</v>
      </c>
      <c r="G37" s="5">
        <v>364400.35</v>
      </c>
    </row>
    <row r="38" spans="1:11" x14ac:dyDescent="0.3">
      <c r="A38" s="1" t="s">
        <v>36</v>
      </c>
      <c r="B38" s="1" t="s">
        <v>37</v>
      </c>
      <c r="C38" s="1" t="s">
        <v>68</v>
      </c>
      <c r="D38" s="1" t="s">
        <v>69</v>
      </c>
      <c r="E38" s="5">
        <v>5500</v>
      </c>
      <c r="G38" s="5">
        <v>5500</v>
      </c>
    </row>
    <row r="39" spans="1:11" x14ac:dyDescent="0.3">
      <c r="A39" s="1" t="s">
        <v>36</v>
      </c>
      <c r="B39" s="1" t="s">
        <v>37</v>
      </c>
      <c r="C39" s="1" t="s">
        <v>70</v>
      </c>
      <c r="D39" s="1" t="s">
        <v>71</v>
      </c>
      <c r="E39" s="5">
        <v>13100</v>
      </c>
      <c r="G39" s="5">
        <v>11790</v>
      </c>
    </row>
    <row r="40" spans="1:11" x14ac:dyDescent="0.3">
      <c r="A40" s="1" t="s">
        <v>36</v>
      </c>
      <c r="B40" s="1" t="s">
        <v>37</v>
      </c>
      <c r="C40" s="1" t="s">
        <v>72</v>
      </c>
      <c r="D40" s="1" t="s">
        <v>73</v>
      </c>
      <c r="G40" s="5">
        <v>13900</v>
      </c>
    </row>
    <row r="41" spans="1:11" s="15" customFormat="1" x14ac:dyDescent="0.3">
      <c r="A41" s="14" t="s">
        <v>36</v>
      </c>
      <c r="B41" s="14"/>
      <c r="C41" s="14"/>
      <c r="D41" s="14"/>
      <c r="E41" s="14">
        <v>1423474.35</v>
      </c>
      <c r="F41" s="14">
        <v>13500</v>
      </c>
      <c r="G41" s="14">
        <f>SUM(G17:G40)</f>
        <v>1436974.35</v>
      </c>
      <c r="K41" s="16"/>
    </row>
    <row r="42" spans="1:11" x14ac:dyDescent="0.3">
      <c r="A42" s="1" t="s">
        <v>74</v>
      </c>
      <c r="B42" s="1" t="s">
        <v>75</v>
      </c>
      <c r="C42" s="1" t="s">
        <v>18</v>
      </c>
      <c r="D42" s="1" t="s">
        <v>19</v>
      </c>
      <c r="E42" s="5">
        <v>50352</v>
      </c>
      <c r="G42" s="5">
        <v>50352</v>
      </c>
    </row>
    <row r="43" spans="1:11" x14ac:dyDescent="0.3">
      <c r="A43" s="1" t="s">
        <v>74</v>
      </c>
      <c r="B43" s="1" t="s">
        <v>75</v>
      </c>
      <c r="C43" s="1" t="s">
        <v>22</v>
      </c>
      <c r="D43" s="1" t="s">
        <v>23</v>
      </c>
      <c r="E43" s="5">
        <v>158400</v>
      </c>
      <c r="F43" s="5">
        <v>-53050</v>
      </c>
      <c r="G43" s="5">
        <v>99350</v>
      </c>
    </row>
    <row r="44" spans="1:11" x14ac:dyDescent="0.3">
      <c r="A44" s="1" t="s">
        <v>74</v>
      </c>
      <c r="B44" s="1" t="s">
        <v>75</v>
      </c>
      <c r="C44" s="1" t="s">
        <v>76</v>
      </c>
      <c r="D44" s="1" t="s">
        <v>77</v>
      </c>
      <c r="E44" s="5">
        <v>59280</v>
      </c>
      <c r="G44" s="5">
        <v>63280</v>
      </c>
    </row>
    <row r="45" spans="1:11" x14ac:dyDescent="0.3">
      <c r="A45" s="1" t="s">
        <v>74</v>
      </c>
      <c r="B45" s="1" t="s">
        <v>75</v>
      </c>
      <c r="C45" s="1" t="s">
        <v>78</v>
      </c>
      <c r="D45" s="1" t="s">
        <v>79</v>
      </c>
      <c r="E45" s="5">
        <v>70340</v>
      </c>
      <c r="G45" s="5">
        <v>104488</v>
      </c>
    </row>
    <row r="46" spans="1:11" x14ac:dyDescent="0.3">
      <c r="A46" s="1" t="s">
        <v>74</v>
      </c>
      <c r="B46" s="1" t="s">
        <v>75</v>
      </c>
      <c r="C46" s="1" t="s">
        <v>28</v>
      </c>
      <c r="D46" s="1" t="s">
        <v>29</v>
      </c>
      <c r="E46" s="5">
        <v>25640</v>
      </c>
      <c r="G46" s="5">
        <v>25640</v>
      </c>
    </row>
    <row r="47" spans="1:11" x14ac:dyDescent="0.3">
      <c r="A47" s="1" t="s">
        <v>74</v>
      </c>
      <c r="B47" s="1" t="s">
        <v>75</v>
      </c>
      <c r="C47" s="1" t="s">
        <v>38</v>
      </c>
      <c r="D47" s="1" t="s">
        <v>39</v>
      </c>
      <c r="E47" s="5">
        <v>20000</v>
      </c>
      <c r="G47" s="5">
        <v>20000</v>
      </c>
    </row>
    <row r="48" spans="1:11" x14ac:dyDescent="0.3">
      <c r="A48" s="1" t="s">
        <v>74</v>
      </c>
      <c r="B48" s="1" t="s">
        <v>75</v>
      </c>
      <c r="C48" s="1" t="s">
        <v>40</v>
      </c>
      <c r="D48" s="1" t="s">
        <v>41</v>
      </c>
      <c r="E48" s="5">
        <v>5706</v>
      </c>
      <c r="G48" s="5">
        <v>18306</v>
      </c>
    </row>
    <row r="49" spans="1:7" x14ac:dyDescent="0.3">
      <c r="A49" s="1" t="s">
        <v>74</v>
      </c>
      <c r="B49" s="1" t="s">
        <v>75</v>
      </c>
      <c r="C49" s="1" t="s">
        <v>42</v>
      </c>
      <c r="D49" s="1" t="s">
        <v>43</v>
      </c>
      <c r="E49" s="5">
        <v>14800</v>
      </c>
      <c r="F49" s="5">
        <v>-10619.03</v>
      </c>
      <c r="G49" s="5">
        <v>5680.97</v>
      </c>
    </row>
    <row r="50" spans="1:7" x14ac:dyDescent="0.3">
      <c r="A50" s="1" t="s">
        <v>74</v>
      </c>
      <c r="B50" s="1" t="s">
        <v>75</v>
      </c>
      <c r="C50" s="1" t="s">
        <v>44</v>
      </c>
      <c r="D50" s="1" t="s">
        <v>45</v>
      </c>
      <c r="E50" s="5">
        <v>11200</v>
      </c>
      <c r="F50" s="5">
        <v>-10000</v>
      </c>
      <c r="G50" s="5">
        <v>2700</v>
      </c>
    </row>
    <row r="51" spans="1:7" x14ac:dyDescent="0.3">
      <c r="A51" s="1" t="s">
        <v>74</v>
      </c>
      <c r="B51" s="1" t="s">
        <v>75</v>
      </c>
      <c r="C51" s="1" t="s">
        <v>46</v>
      </c>
      <c r="D51" s="1" t="s">
        <v>47</v>
      </c>
      <c r="E51" s="5">
        <v>56000</v>
      </c>
      <c r="F51" s="5">
        <v>-50000</v>
      </c>
      <c r="G51" s="5">
        <v>8000</v>
      </c>
    </row>
    <row r="52" spans="1:7" x14ac:dyDescent="0.3">
      <c r="A52" s="1" t="s">
        <v>74</v>
      </c>
      <c r="B52" s="1" t="s">
        <v>75</v>
      </c>
      <c r="C52" s="1" t="s">
        <v>48</v>
      </c>
      <c r="D52" s="1" t="s">
        <v>49</v>
      </c>
      <c r="E52" s="5">
        <v>10000</v>
      </c>
      <c r="F52" s="5">
        <v>-10000</v>
      </c>
    </row>
    <row r="53" spans="1:7" x14ac:dyDescent="0.3">
      <c r="A53" s="1" t="s">
        <v>74</v>
      </c>
      <c r="B53" s="1" t="s">
        <v>75</v>
      </c>
      <c r="C53" s="1" t="s">
        <v>30</v>
      </c>
      <c r="D53" s="1" t="s">
        <v>31</v>
      </c>
      <c r="E53" s="5">
        <v>12000</v>
      </c>
      <c r="G53" s="5">
        <v>12000</v>
      </c>
    </row>
    <row r="54" spans="1:7" x14ac:dyDescent="0.3">
      <c r="A54" s="1" t="s">
        <v>74</v>
      </c>
      <c r="B54" s="1" t="s">
        <v>75</v>
      </c>
      <c r="C54" s="1" t="s">
        <v>32</v>
      </c>
      <c r="D54" s="1" t="s">
        <v>33</v>
      </c>
      <c r="E54" s="5">
        <v>74529.899999999994</v>
      </c>
      <c r="F54" s="5">
        <v>-54098.37</v>
      </c>
      <c r="G54" s="5">
        <v>20236.900000000001</v>
      </c>
    </row>
    <row r="55" spans="1:7" x14ac:dyDescent="0.3">
      <c r="A55" s="1" t="s">
        <v>74</v>
      </c>
      <c r="B55" s="1" t="s">
        <v>75</v>
      </c>
      <c r="C55" s="1" t="s">
        <v>80</v>
      </c>
      <c r="D55" s="1" t="s">
        <v>81</v>
      </c>
      <c r="E55" s="5">
        <v>4780</v>
      </c>
      <c r="G55" s="5">
        <v>4780</v>
      </c>
    </row>
    <row r="56" spans="1:7" x14ac:dyDescent="0.3">
      <c r="A56" s="1" t="s">
        <v>74</v>
      </c>
      <c r="B56" s="1" t="s">
        <v>75</v>
      </c>
      <c r="C56" s="1" t="s">
        <v>50</v>
      </c>
      <c r="D56" s="1" t="s">
        <v>51</v>
      </c>
      <c r="E56" s="5">
        <v>96705.9</v>
      </c>
      <c r="F56" s="5">
        <v>-20200</v>
      </c>
      <c r="G56" s="5">
        <v>90655.9</v>
      </c>
    </row>
    <row r="57" spans="1:7" x14ac:dyDescent="0.3">
      <c r="A57" s="1" t="s">
        <v>74</v>
      </c>
      <c r="B57" s="1" t="s">
        <v>75</v>
      </c>
      <c r="C57" s="1" t="s">
        <v>52</v>
      </c>
      <c r="D57" s="1" t="s">
        <v>53</v>
      </c>
      <c r="E57" s="5">
        <v>7500</v>
      </c>
      <c r="F57" s="5">
        <v>-7300</v>
      </c>
      <c r="G57" s="5">
        <v>1400</v>
      </c>
    </row>
    <row r="58" spans="1:7" x14ac:dyDescent="0.3">
      <c r="A58" s="1" t="s">
        <v>74</v>
      </c>
      <c r="B58" s="1" t="s">
        <v>75</v>
      </c>
      <c r="C58" s="1" t="s">
        <v>82</v>
      </c>
      <c r="D58" s="1" t="s">
        <v>83</v>
      </c>
      <c r="E58" s="5">
        <v>11004</v>
      </c>
      <c r="F58" s="5">
        <v>-7500</v>
      </c>
      <c r="G58" s="5">
        <v>3504</v>
      </c>
    </row>
    <row r="59" spans="1:7" x14ac:dyDescent="0.3">
      <c r="A59" s="1" t="s">
        <v>74</v>
      </c>
      <c r="B59" s="1" t="s">
        <v>75</v>
      </c>
      <c r="C59" s="1" t="s">
        <v>54</v>
      </c>
      <c r="D59" s="1" t="s">
        <v>55</v>
      </c>
      <c r="F59" s="5">
        <v>400</v>
      </c>
      <c r="G59" s="5">
        <v>400</v>
      </c>
    </row>
    <row r="60" spans="1:7" x14ac:dyDescent="0.3">
      <c r="A60" s="1" t="s">
        <v>74</v>
      </c>
      <c r="B60" s="1" t="s">
        <v>75</v>
      </c>
      <c r="C60" s="1" t="s">
        <v>84</v>
      </c>
      <c r="D60" s="1" t="s">
        <v>85</v>
      </c>
      <c r="G60" s="5">
        <v>3200</v>
      </c>
    </row>
    <row r="61" spans="1:7" x14ac:dyDescent="0.3">
      <c r="A61" s="1" t="s">
        <v>74</v>
      </c>
      <c r="B61" s="1" t="s">
        <v>75</v>
      </c>
      <c r="C61" s="1" t="s">
        <v>56</v>
      </c>
      <c r="D61" s="1" t="s">
        <v>57</v>
      </c>
      <c r="E61" s="5">
        <v>4800</v>
      </c>
      <c r="F61" s="5">
        <v>7900</v>
      </c>
      <c r="G61" s="5">
        <v>12700</v>
      </c>
    </row>
    <row r="62" spans="1:7" x14ac:dyDescent="0.3">
      <c r="A62" s="1" t="s">
        <v>74</v>
      </c>
      <c r="B62" s="1" t="s">
        <v>75</v>
      </c>
      <c r="C62" s="1" t="s">
        <v>86</v>
      </c>
      <c r="D62" s="1" t="s">
        <v>87</v>
      </c>
      <c r="E62" s="5">
        <v>270000</v>
      </c>
      <c r="G62" s="5">
        <v>275901.63</v>
      </c>
    </row>
    <row r="63" spans="1:7" x14ac:dyDescent="0.3">
      <c r="A63" s="1" t="s">
        <v>74</v>
      </c>
      <c r="B63" s="1" t="s">
        <v>75</v>
      </c>
      <c r="C63" s="1" t="s">
        <v>58</v>
      </c>
      <c r="D63" s="1" t="s">
        <v>59</v>
      </c>
      <c r="E63" s="5">
        <v>5150</v>
      </c>
      <c r="G63" s="5">
        <v>7470</v>
      </c>
    </row>
    <row r="64" spans="1:7" x14ac:dyDescent="0.3">
      <c r="A64" s="1" t="s">
        <v>74</v>
      </c>
      <c r="B64" s="1" t="s">
        <v>75</v>
      </c>
      <c r="C64" s="1" t="s">
        <v>88</v>
      </c>
      <c r="D64" s="1" t="s">
        <v>89</v>
      </c>
      <c r="E64" s="5">
        <v>37970</v>
      </c>
      <c r="G64" s="5">
        <v>40770</v>
      </c>
    </row>
    <row r="65" spans="1:11" x14ac:dyDescent="0.3">
      <c r="A65" s="1" t="s">
        <v>74</v>
      </c>
      <c r="B65" s="1" t="s">
        <v>75</v>
      </c>
      <c r="C65" s="1" t="s">
        <v>60</v>
      </c>
      <c r="D65" s="1" t="s">
        <v>61</v>
      </c>
      <c r="E65" s="5">
        <v>338400</v>
      </c>
      <c r="G65" s="5">
        <v>338400</v>
      </c>
    </row>
    <row r="66" spans="1:11" x14ac:dyDescent="0.3">
      <c r="A66" s="1" t="s">
        <v>74</v>
      </c>
      <c r="B66" s="1" t="s">
        <v>75</v>
      </c>
      <c r="C66" s="1" t="s">
        <v>90</v>
      </c>
      <c r="D66" s="1" t="s">
        <v>91</v>
      </c>
      <c r="E66" s="5">
        <v>41600</v>
      </c>
      <c r="F66" s="5">
        <v>15000</v>
      </c>
      <c r="G66" s="5">
        <v>56600</v>
      </c>
    </row>
    <row r="67" spans="1:11" x14ac:dyDescent="0.3">
      <c r="A67" s="1" t="s">
        <v>74</v>
      </c>
      <c r="B67" s="1" t="s">
        <v>75</v>
      </c>
      <c r="C67" s="1" t="s">
        <v>62</v>
      </c>
      <c r="D67" s="1" t="s">
        <v>63</v>
      </c>
      <c r="G67" s="5">
        <v>200</v>
      </c>
    </row>
    <row r="68" spans="1:11" x14ac:dyDescent="0.3">
      <c r="A68" s="1" t="s">
        <v>74</v>
      </c>
      <c r="B68" s="1" t="s">
        <v>75</v>
      </c>
      <c r="C68" s="1" t="s">
        <v>92</v>
      </c>
      <c r="D68" s="1" t="s">
        <v>93</v>
      </c>
      <c r="G68" s="5">
        <v>1200</v>
      </c>
    </row>
    <row r="69" spans="1:11" x14ac:dyDescent="0.3">
      <c r="A69" s="1" t="s">
        <v>74</v>
      </c>
      <c r="B69" s="1" t="s">
        <v>75</v>
      </c>
      <c r="C69" s="1" t="s">
        <v>66</v>
      </c>
      <c r="D69" s="1" t="s">
        <v>67</v>
      </c>
      <c r="E69" s="5">
        <v>33200</v>
      </c>
      <c r="G69" s="5">
        <v>28600</v>
      </c>
    </row>
    <row r="70" spans="1:11" x14ac:dyDescent="0.3">
      <c r="A70" s="1" t="s">
        <v>74</v>
      </c>
      <c r="B70" s="1" t="s">
        <v>75</v>
      </c>
      <c r="C70" s="1" t="s">
        <v>94</v>
      </c>
      <c r="D70" s="1" t="s">
        <v>95</v>
      </c>
      <c r="E70" s="5">
        <v>12000</v>
      </c>
      <c r="G70" s="5">
        <v>12000</v>
      </c>
    </row>
    <row r="71" spans="1:11" x14ac:dyDescent="0.3">
      <c r="A71" s="1" t="s">
        <v>74</v>
      </c>
      <c r="B71" s="1" t="s">
        <v>75</v>
      </c>
      <c r="C71" s="1" t="s">
        <v>96</v>
      </c>
      <c r="D71" s="1" t="s">
        <v>97</v>
      </c>
      <c r="E71" s="5">
        <v>34500</v>
      </c>
      <c r="G71" s="5">
        <v>46310</v>
      </c>
    </row>
    <row r="72" spans="1:11" x14ac:dyDescent="0.3">
      <c r="A72" s="1" t="s">
        <v>74</v>
      </c>
      <c r="B72" s="1" t="s">
        <v>75</v>
      </c>
      <c r="C72" s="1" t="s">
        <v>98</v>
      </c>
      <c r="D72" s="1" t="s">
        <v>99</v>
      </c>
      <c r="E72" s="5">
        <v>5000000</v>
      </c>
      <c r="F72" s="5">
        <v>-5000000</v>
      </c>
    </row>
    <row r="73" spans="1:11" x14ac:dyDescent="0.3">
      <c r="A73" s="1" t="s">
        <v>74</v>
      </c>
      <c r="B73" s="1" t="s">
        <v>75</v>
      </c>
      <c r="C73" s="1" t="s">
        <v>100</v>
      </c>
      <c r="D73" s="1" t="s">
        <v>101</v>
      </c>
      <c r="E73" s="5">
        <v>220000</v>
      </c>
      <c r="G73" s="5">
        <v>220000</v>
      </c>
    </row>
    <row r="74" spans="1:11" x14ac:dyDescent="0.3">
      <c r="A74" s="1" t="s">
        <v>74</v>
      </c>
      <c r="B74" s="1" t="s">
        <v>75</v>
      </c>
      <c r="C74" s="1" t="s">
        <v>70</v>
      </c>
      <c r="D74" s="1" t="s">
        <v>71</v>
      </c>
      <c r="E74" s="5">
        <v>15000</v>
      </c>
      <c r="G74" s="5">
        <v>15000</v>
      </c>
    </row>
    <row r="75" spans="1:11" x14ac:dyDescent="0.3">
      <c r="A75" s="1" t="s">
        <v>74</v>
      </c>
      <c r="B75" s="1" t="s">
        <v>75</v>
      </c>
      <c r="C75" s="1" t="s">
        <v>102</v>
      </c>
      <c r="D75" s="1" t="s">
        <v>103</v>
      </c>
      <c r="E75" s="5">
        <v>20000</v>
      </c>
      <c r="G75" s="5">
        <v>20000</v>
      </c>
    </row>
    <row r="76" spans="1:11" s="10" customFormat="1" x14ac:dyDescent="0.3">
      <c r="A76" s="11" t="s">
        <v>74</v>
      </c>
      <c r="B76" s="11"/>
      <c r="C76" s="11"/>
      <c r="D76" s="11"/>
      <c r="E76" s="11">
        <v>6720857.7999999998</v>
      </c>
      <c r="F76" s="11">
        <v>-5199467.4000000004</v>
      </c>
      <c r="G76" s="11">
        <f>SUM(G42:G75)</f>
        <v>1609125.4</v>
      </c>
      <c r="K76" s="9"/>
    </row>
    <row r="77" spans="1:11" x14ac:dyDescent="0.3">
      <c r="A77" s="1" t="s">
        <v>104</v>
      </c>
      <c r="B77" s="1" t="s">
        <v>105</v>
      </c>
      <c r="C77" s="1" t="s">
        <v>18</v>
      </c>
      <c r="D77" s="1" t="s">
        <v>19</v>
      </c>
      <c r="E77" s="5">
        <v>31080</v>
      </c>
      <c r="G77" s="5">
        <v>31080</v>
      </c>
    </row>
    <row r="78" spans="1:11" x14ac:dyDescent="0.3">
      <c r="A78" s="1" t="s">
        <v>104</v>
      </c>
      <c r="B78" s="1" t="s">
        <v>105</v>
      </c>
      <c r="C78" s="1" t="s">
        <v>20</v>
      </c>
      <c r="D78" s="1" t="s">
        <v>21</v>
      </c>
      <c r="E78" s="5">
        <v>400</v>
      </c>
      <c r="F78" s="5">
        <v>-500</v>
      </c>
      <c r="G78" s="5">
        <v>2900</v>
      </c>
    </row>
    <row r="79" spans="1:11" x14ac:dyDescent="0.3">
      <c r="A79" s="1" t="s">
        <v>104</v>
      </c>
      <c r="B79" s="1" t="s">
        <v>105</v>
      </c>
      <c r="C79" s="1" t="s">
        <v>22</v>
      </c>
      <c r="D79" s="1" t="s">
        <v>23</v>
      </c>
      <c r="E79" s="5">
        <v>16800</v>
      </c>
      <c r="F79" s="5">
        <v>-16800</v>
      </c>
    </row>
    <row r="80" spans="1:11" x14ac:dyDescent="0.3">
      <c r="A80" s="1" t="s">
        <v>104</v>
      </c>
      <c r="B80" s="1" t="s">
        <v>105</v>
      </c>
      <c r="C80" s="1" t="s">
        <v>28</v>
      </c>
      <c r="D80" s="1" t="s">
        <v>29</v>
      </c>
      <c r="F80" s="5">
        <v>30560</v>
      </c>
      <c r="G80" s="5">
        <v>30560</v>
      </c>
    </row>
    <row r="81" spans="1:11" x14ac:dyDescent="0.3">
      <c r="A81" s="1" t="s">
        <v>104</v>
      </c>
      <c r="B81" s="1" t="s">
        <v>105</v>
      </c>
      <c r="C81" s="1" t="s">
        <v>38</v>
      </c>
      <c r="D81" s="1" t="s">
        <v>39</v>
      </c>
      <c r="F81" s="5">
        <v>17000</v>
      </c>
      <c r="G81" s="5">
        <v>17000</v>
      </c>
    </row>
    <row r="82" spans="1:11" x14ac:dyDescent="0.3">
      <c r="A82" s="1" t="s">
        <v>104</v>
      </c>
      <c r="B82" s="1" t="s">
        <v>105</v>
      </c>
      <c r="C82" s="1" t="s">
        <v>40</v>
      </c>
      <c r="D82" s="1" t="s">
        <v>41</v>
      </c>
      <c r="F82" s="5">
        <v>25000</v>
      </c>
      <c r="G82" s="5">
        <v>25000</v>
      </c>
    </row>
    <row r="83" spans="1:11" x14ac:dyDescent="0.3">
      <c r="A83" s="1" t="s">
        <v>104</v>
      </c>
      <c r="B83" s="1" t="s">
        <v>105</v>
      </c>
      <c r="C83" s="1" t="s">
        <v>46</v>
      </c>
      <c r="D83" s="1" t="s">
        <v>47</v>
      </c>
      <c r="E83" s="5">
        <v>500</v>
      </c>
      <c r="F83" s="5">
        <v>1000</v>
      </c>
      <c r="G83" s="5">
        <v>5500</v>
      </c>
    </row>
    <row r="84" spans="1:11" x14ac:dyDescent="0.3">
      <c r="A84" s="1" t="s">
        <v>104</v>
      </c>
      <c r="B84" s="1" t="s">
        <v>105</v>
      </c>
      <c r="C84" s="1" t="s">
        <v>32</v>
      </c>
      <c r="D84" s="1" t="s">
        <v>33</v>
      </c>
      <c r="E84" s="5">
        <v>1000</v>
      </c>
      <c r="F84" s="5">
        <v>-1507</v>
      </c>
      <c r="G84" s="5">
        <v>5493</v>
      </c>
    </row>
    <row r="85" spans="1:11" x14ac:dyDescent="0.3">
      <c r="A85" s="1" t="s">
        <v>104</v>
      </c>
      <c r="B85" s="1" t="s">
        <v>105</v>
      </c>
      <c r="C85" s="1" t="s">
        <v>60</v>
      </c>
      <c r="D85" s="1" t="s">
        <v>61</v>
      </c>
      <c r="E85" s="5">
        <v>53080</v>
      </c>
      <c r="G85" s="5">
        <v>53080</v>
      </c>
    </row>
    <row r="86" spans="1:11" x14ac:dyDescent="0.3">
      <c r="A86" s="1" t="s">
        <v>104</v>
      </c>
      <c r="B86" s="1" t="s">
        <v>105</v>
      </c>
      <c r="C86" s="1" t="s">
        <v>90</v>
      </c>
      <c r="D86" s="1" t="s">
        <v>91</v>
      </c>
      <c r="E86" s="5">
        <v>100000</v>
      </c>
      <c r="F86" s="5">
        <v>78160</v>
      </c>
      <c r="G86" s="5">
        <v>165160</v>
      </c>
    </row>
    <row r="87" spans="1:11" x14ac:dyDescent="0.3">
      <c r="A87" s="1" t="s">
        <v>104</v>
      </c>
      <c r="B87" s="1" t="s">
        <v>105</v>
      </c>
      <c r="C87" s="1" t="s">
        <v>62</v>
      </c>
      <c r="D87" s="1" t="s">
        <v>63</v>
      </c>
      <c r="E87" s="5">
        <v>1900</v>
      </c>
      <c r="G87" s="5">
        <v>1900</v>
      </c>
    </row>
    <row r="88" spans="1:11" x14ac:dyDescent="0.3">
      <c r="A88" s="1" t="s">
        <v>104</v>
      </c>
      <c r="B88" s="1" t="s">
        <v>105</v>
      </c>
      <c r="C88" s="1" t="s">
        <v>92</v>
      </c>
      <c r="D88" s="1" t="s">
        <v>93</v>
      </c>
      <c r="E88" s="5">
        <v>8000</v>
      </c>
      <c r="G88" s="5">
        <v>8000</v>
      </c>
    </row>
    <row r="89" spans="1:11" x14ac:dyDescent="0.3">
      <c r="A89" s="1" t="s">
        <v>104</v>
      </c>
      <c r="B89" s="1" t="s">
        <v>105</v>
      </c>
      <c r="C89" s="1" t="s">
        <v>106</v>
      </c>
      <c r="D89" s="1" t="s">
        <v>107</v>
      </c>
      <c r="E89" s="5">
        <v>140000</v>
      </c>
      <c r="G89" s="5">
        <v>140000</v>
      </c>
    </row>
    <row r="90" spans="1:11" s="10" customFormat="1" x14ac:dyDescent="0.3">
      <c r="A90" s="11" t="s">
        <v>104</v>
      </c>
      <c r="B90" s="11"/>
      <c r="C90" s="11"/>
      <c r="D90" s="11"/>
      <c r="E90" s="11">
        <v>352760</v>
      </c>
      <c r="F90" s="11">
        <v>132913</v>
      </c>
      <c r="G90" s="11">
        <f>SUM(G77:G89)</f>
        <v>485673</v>
      </c>
      <c r="K90" s="9"/>
    </row>
    <row r="91" spans="1:11" x14ac:dyDescent="0.3">
      <c r="A91" s="1" t="s">
        <v>108</v>
      </c>
      <c r="B91" s="1" t="s">
        <v>109</v>
      </c>
      <c r="C91" s="1" t="s">
        <v>18</v>
      </c>
      <c r="D91" s="1" t="s">
        <v>19</v>
      </c>
      <c r="E91" s="5">
        <v>46740</v>
      </c>
      <c r="G91" s="5">
        <v>46740</v>
      </c>
    </row>
    <row r="92" spans="1:11" x14ac:dyDescent="0.3">
      <c r="A92" s="1" t="s">
        <v>108</v>
      </c>
      <c r="B92" s="1" t="s">
        <v>109</v>
      </c>
      <c r="C92" s="1" t="s">
        <v>22</v>
      </c>
      <c r="D92" s="1" t="s">
        <v>23</v>
      </c>
      <c r="E92" s="5">
        <v>16800</v>
      </c>
      <c r="F92" s="5">
        <v>-16800</v>
      </c>
    </row>
    <row r="93" spans="1:11" x14ac:dyDescent="0.3">
      <c r="A93" s="1" t="s">
        <v>108</v>
      </c>
      <c r="B93" s="1" t="s">
        <v>109</v>
      </c>
      <c r="C93" s="1" t="s">
        <v>24</v>
      </c>
      <c r="D93" s="1" t="s">
        <v>25</v>
      </c>
      <c r="E93" s="5">
        <v>1316763</v>
      </c>
      <c r="F93" s="5">
        <v>-437698.19</v>
      </c>
      <c r="G93" s="5">
        <v>879064.81</v>
      </c>
    </row>
    <row r="94" spans="1:11" x14ac:dyDescent="0.3">
      <c r="A94" s="1" t="s">
        <v>108</v>
      </c>
      <c r="B94" s="1" t="s">
        <v>109</v>
      </c>
      <c r="C94" s="1" t="s">
        <v>26</v>
      </c>
      <c r="D94" s="1" t="s">
        <v>27</v>
      </c>
      <c r="E94" s="5">
        <v>6598472.1399999997</v>
      </c>
      <c r="F94" s="5">
        <v>-5300975.18</v>
      </c>
      <c r="G94" s="5">
        <v>1297496.96</v>
      </c>
    </row>
    <row r="95" spans="1:11" x14ac:dyDescent="0.3">
      <c r="A95" s="1" t="s">
        <v>108</v>
      </c>
      <c r="B95" s="1" t="s">
        <v>109</v>
      </c>
      <c r="C95" s="1" t="s">
        <v>28</v>
      </c>
      <c r="D95" s="1" t="s">
        <v>29</v>
      </c>
      <c r="F95" s="5">
        <v>13200</v>
      </c>
      <c r="G95" s="5">
        <v>13200</v>
      </c>
    </row>
    <row r="96" spans="1:11" x14ac:dyDescent="0.3">
      <c r="A96" s="1" t="s">
        <v>108</v>
      </c>
      <c r="B96" s="1" t="s">
        <v>109</v>
      </c>
      <c r="C96" s="1" t="s">
        <v>32</v>
      </c>
      <c r="D96" s="1" t="s">
        <v>33</v>
      </c>
      <c r="E96" s="5">
        <v>2400</v>
      </c>
      <c r="F96" s="5">
        <v>2350</v>
      </c>
      <c r="G96" s="5">
        <v>4750</v>
      </c>
    </row>
    <row r="97" spans="1:11" x14ac:dyDescent="0.3">
      <c r="A97" s="1" t="s">
        <v>108</v>
      </c>
      <c r="B97" s="1" t="s">
        <v>109</v>
      </c>
      <c r="C97" s="1" t="s">
        <v>50</v>
      </c>
      <c r="D97" s="1" t="s">
        <v>51</v>
      </c>
      <c r="F97" s="5">
        <v>17250</v>
      </c>
      <c r="G97" s="5">
        <v>17250</v>
      </c>
    </row>
    <row r="98" spans="1:11" x14ac:dyDescent="0.3">
      <c r="A98" s="1" t="s">
        <v>108</v>
      </c>
      <c r="B98" s="1" t="s">
        <v>109</v>
      </c>
      <c r="C98" s="1" t="s">
        <v>82</v>
      </c>
      <c r="D98" s="1" t="s">
        <v>83</v>
      </c>
      <c r="E98" s="5">
        <v>500000</v>
      </c>
      <c r="G98" s="5">
        <v>500000</v>
      </c>
    </row>
    <row r="99" spans="1:11" x14ac:dyDescent="0.3">
      <c r="A99" s="1" t="s">
        <v>108</v>
      </c>
      <c r="B99" s="1" t="s">
        <v>109</v>
      </c>
      <c r="C99" s="1" t="s">
        <v>56</v>
      </c>
      <c r="D99" s="1" t="s">
        <v>57</v>
      </c>
      <c r="E99" s="5">
        <v>220000</v>
      </c>
      <c r="F99" s="5">
        <v>-140000</v>
      </c>
      <c r="G99" s="5">
        <v>80000</v>
      </c>
    </row>
    <row r="100" spans="1:11" x14ac:dyDescent="0.3">
      <c r="A100" s="1" t="s">
        <v>108</v>
      </c>
      <c r="B100" s="1" t="s">
        <v>109</v>
      </c>
      <c r="C100" s="1" t="s">
        <v>58</v>
      </c>
      <c r="D100" s="1" t="s">
        <v>59</v>
      </c>
      <c r="F100" s="5">
        <v>4800</v>
      </c>
      <c r="G100" s="5">
        <v>4800</v>
      </c>
    </row>
    <row r="101" spans="1:11" x14ac:dyDescent="0.3">
      <c r="A101" s="1" t="s">
        <v>108</v>
      </c>
      <c r="B101" s="1" t="s">
        <v>109</v>
      </c>
      <c r="C101" s="1" t="s">
        <v>88</v>
      </c>
      <c r="D101" s="1" t="s">
        <v>89</v>
      </c>
      <c r="F101" s="5">
        <v>3200</v>
      </c>
      <c r="G101" s="5">
        <v>3200</v>
      </c>
    </row>
    <row r="102" spans="1:11" x14ac:dyDescent="0.3">
      <c r="A102" s="1" t="s">
        <v>108</v>
      </c>
      <c r="B102" s="1" t="s">
        <v>109</v>
      </c>
      <c r="C102" s="1" t="s">
        <v>92</v>
      </c>
      <c r="D102" s="1" t="s">
        <v>93</v>
      </c>
      <c r="F102" s="5">
        <v>6000</v>
      </c>
      <c r="G102" s="5">
        <v>6000</v>
      </c>
    </row>
    <row r="103" spans="1:11" s="15" customFormat="1" x14ac:dyDescent="0.3">
      <c r="A103" s="14" t="s">
        <v>108</v>
      </c>
      <c r="B103" s="14"/>
      <c r="C103" s="14"/>
      <c r="D103" s="14"/>
      <c r="E103" s="14">
        <v>8701175.1400000006</v>
      </c>
      <c r="F103" s="14">
        <v>-5848673.3700000001</v>
      </c>
      <c r="G103" s="14">
        <f>SUM(G91:G102)</f>
        <v>2852501.77</v>
      </c>
      <c r="K103" s="16"/>
    </row>
    <row r="104" spans="1:11" x14ac:dyDescent="0.3">
      <c r="A104" s="1" t="s">
        <v>110</v>
      </c>
      <c r="B104" s="1" t="s">
        <v>111</v>
      </c>
      <c r="C104" s="1" t="s">
        <v>18</v>
      </c>
      <c r="D104" s="1" t="s">
        <v>19</v>
      </c>
      <c r="E104" s="5">
        <v>15420</v>
      </c>
      <c r="G104" s="5">
        <v>15420</v>
      </c>
    </row>
    <row r="105" spans="1:11" x14ac:dyDescent="0.3">
      <c r="A105" s="1" t="s">
        <v>110</v>
      </c>
      <c r="B105" s="1" t="s">
        <v>111</v>
      </c>
      <c r="C105" s="1" t="s">
        <v>22</v>
      </c>
      <c r="D105" s="1" t="s">
        <v>23</v>
      </c>
      <c r="E105" s="5">
        <v>16800</v>
      </c>
      <c r="F105" s="5">
        <v>-16800</v>
      </c>
    </row>
    <row r="106" spans="1:11" x14ac:dyDescent="0.3">
      <c r="A106" s="1" t="s">
        <v>110</v>
      </c>
      <c r="B106" s="1" t="s">
        <v>111</v>
      </c>
      <c r="C106" s="1" t="s">
        <v>112</v>
      </c>
      <c r="D106" s="1" t="s">
        <v>113</v>
      </c>
      <c r="G106" s="5">
        <v>100</v>
      </c>
    </row>
    <row r="107" spans="1:11" x14ac:dyDescent="0.3">
      <c r="A107" s="1" t="s">
        <v>110</v>
      </c>
      <c r="B107" s="1" t="s">
        <v>111</v>
      </c>
      <c r="C107" s="1" t="s">
        <v>32</v>
      </c>
      <c r="D107" s="1" t="s">
        <v>33</v>
      </c>
      <c r="E107" s="5">
        <v>2400</v>
      </c>
      <c r="F107" s="5">
        <v>-2400</v>
      </c>
      <c r="G107" s="5">
        <v>600</v>
      </c>
    </row>
    <row r="108" spans="1:11" x14ac:dyDescent="0.3">
      <c r="A108" s="1" t="s">
        <v>110</v>
      </c>
      <c r="B108" s="1" t="s">
        <v>111</v>
      </c>
      <c r="C108" s="1" t="s">
        <v>80</v>
      </c>
      <c r="D108" s="1" t="s">
        <v>81</v>
      </c>
      <c r="G108" s="5">
        <v>3300</v>
      </c>
    </row>
    <row r="109" spans="1:11" x14ac:dyDescent="0.3">
      <c r="A109" s="1" t="s">
        <v>110</v>
      </c>
      <c r="B109" s="1" t="s">
        <v>111</v>
      </c>
      <c r="C109" s="1" t="s">
        <v>90</v>
      </c>
      <c r="D109" s="1" t="s">
        <v>91</v>
      </c>
      <c r="G109" s="5">
        <v>1000</v>
      </c>
    </row>
    <row r="110" spans="1:11" s="15" customFormat="1" x14ac:dyDescent="0.3">
      <c r="A110" s="14" t="s">
        <v>110</v>
      </c>
      <c r="B110" s="14"/>
      <c r="C110" s="14"/>
      <c r="D110" s="14"/>
      <c r="E110" s="14">
        <v>34620</v>
      </c>
      <c r="F110" s="14">
        <v>-19200</v>
      </c>
      <c r="G110" s="14">
        <f>SUM(G104:G109)</f>
        <v>20420</v>
      </c>
      <c r="K110" s="16"/>
    </row>
    <row r="111" spans="1:11" x14ac:dyDescent="0.3">
      <c r="A111" s="1" t="s">
        <v>114</v>
      </c>
      <c r="B111" s="1" t="s">
        <v>115</v>
      </c>
      <c r="C111" s="1" t="s">
        <v>18</v>
      </c>
      <c r="D111" s="1" t="s">
        <v>19</v>
      </c>
      <c r="E111" s="5">
        <v>15420</v>
      </c>
      <c r="G111" s="5">
        <v>15420</v>
      </c>
    </row>
    <row r="112" spans="1:11" x14ac:dyDescent="0.3">
      <c r="A112" s="1" t="s">
        <v>114</v>
      </c>
      <c r="B112" s="1" t="s">
        <v>115</v>
      </c>
      <c r="C112" s="1" t="s">
        <v>22</v>
      </c>
      <c r="D112" s="1" t="s">
        <v>23</v>
      </c>
      <c r="E112" s="5">
        <v>16800</v>
      </c>
      <c r="F112" s="5">
        <v>-16800</v>
      </c>
    </row>
    <row r="113" spans="1:11" x14ac:dyDescent="0.3">
      <c r="A113" s="1" t="s">
        <v>114</v>
      </c>
      <c r="B113" s="1" t="s">
        <v>115</v>
      </c>
      <c r="C113" s="1" t="s">
        <v>32</v>
      </c>
      <c r="D113" s="1" t="s">
        <v>33</v>
      </c>
      <c r="E113" s="5">
        <v>2400</v>
      </c>
      <c r="F113" s="5">
        <v>-2400</v>
      </c>
    </row>
    <row r="114" spans="1:11" s="15" customFormat="1" x14ac:dyDescent="0.3">
      <c r="A114" s="14" t="s">
        <v>114</v>
      </c>
      <c r="B114" s="14"/>
      <c r="C114" s="14"/>
      <c r="D114" s="14"/>
      <c r="E114" s="14">
        <v>34620</v>
      </c>
      <c r="F114" s="14">
        <v>-19200</v>
      </c>
      <c r="G114" s="14">
        <f>SUM(G111)</f>
        <v>15420</v>
      </c>
      <c r="K114" s="16"/>
    </row>
    <row r="115" spans="1:11" x14ac:dyDescent="0.3">
      <c r="A115" s="1" t="s">
        <v>116</v>
      </c>
      <c r="B115" s="1" t="s">
        <v>117</v>
      </c>
      <c r="C115" s="1" t="s">
        <v>18</v>
      </c>
      <c r="D115" s="1" t="s">
        <v>19</v>
      </c>
      <c r="E115" s="5">
        <v>31080</v>
      </c>
      <c r="G115" s="5">
        <v>31080</v>
      </c>
    </row>
    <row r="116" spans="1:11" x14ac:dyDescent="0.3">
      <c r="A116" s="1" t="s">
        <v>116</v>
      </c>
      <c r="B116" s="1" t="s">
        <v>117</v>
      </c>
      <c r="C116" s="1" t="s">
        <v>20</v>
      </c>
      <c r="D116" s="1" t="s">
        <v>21</v>
      </c>
      <c r="E116" s="5">
        <v>45430</v>
      </c>
      <c r="G116" s="5">
        <v>45430</v>
      </c>
    </row>
    <row r="117" spans="1:11" x14ac:dyDescent="0.3">
      <c r="A117" s="1" t="s">
        <v>116</v>
      </c>
      <c r="B117" s="1" t="s">
        <v>117</v>
      </c>
      <c r="C117" s="1" t="s">
        <v>22</v>
      </c>
      <c r="D117" s="1" t="s">
        <v>23</v>
      </c>
      <c r="E117" s="5">
        <v>16800</v>
      </c>
      <c r="F117" s="5">
        <v>-16800</v>
      </c>
    </row>
    <row r="118" spans="1:11" x14ac:dyDescent="0.3">
      <c r="A118" s="1" t="s">
        <v>116</v>
      </c>
      <c r="B118" s="1" t="s">
        <v>117</v>
      </c>
      <c r="C118" s="1" t="s">
        <v>76</v>
      </c>
      <c r="D118" s="1" t="s">
        <v>77</v>
      </c>
      <c r="E118" s="5">
        <v>82800</v>
      </c>
      <c r="G118" s="5">
        <v>82800</v>
      </c>
    </row>
    <row r="119" spans="1:11" x14ac:dyDescent="0.3">
      <c r="A119" s="1" t="s">
        <v>116</v>
      </c>
      <c r="B119" s="1" t="s">
        <v>117</v>
      </c>
      <c r="C119" s="1" t="s">
        <v>118</v>
      </c>
      <c r="D119" s="1" t="s">
        <v>119</v>
      </c>
      <c r="E119" s="5">
        <v>14400</v>
      </c>
      <c r="G119" s="5">
        <v>14400</v>
      </c>
    </row>
    <row r="120" spans="1:11" x14ac:dyDescent="0.3">
      <c r="A120" s="1" t="s">
        <v>116</v>
      </c>
      <c r="B120" s="1" t="s">
        <v>117</v>
      </c>
      <c r="C120" s="1" t="s">
        <v>26</v>
      </c>
      <c r="D120" s="1" t="s">
        <v>27</v>
      </c>
      <c r="E120" s="5">
        <v>2250</v>
      </c>
      <c r="G120" s="5">
        <v>2250</v>
      </c>
    </row>
    <row r="121" spans="1:11" x14ac:dyDescent="0.3">
      <c r="A121" s="1" t="s">
        <v>116</v>
      </c>
      <c r="B121" s="1" t="s">
        <v>117</v>
      </c>
      <c r="C121" s="1" t="s">
        <v>78</v>
      </c>
      <c r="D121" s="1" t="s">
        <v>79</v>
      </c>
      <c r="E121" s="5">
        <v>38100</v>
      </c>
      <c r="G121" s="5">
        <v>38100</v>
      </c>
    </row>
    <row r="122" spans="1:11" x14ac:dyDescent="0.3">
      <c r="A122" s="1" t="s">
        <v>116</v>
      </c>
      <c r="B122" s="1" t="s">
        <v>117</v>
      </c>
      <c r="C122" s="1" t="s">
        <v>28</v>
      </c>
      <c r="D122" s="1" t="s">
        <v>29</v>
      </c>
      <c r="E122" s="5">
        <v>38728</v>
      </c>
      <c r="F122" s="5">
        <v>7280</v>
      </c>
      <c r="G122" s="5">
        <v>45185.2</v>
      </c>
    </row>
    <row r="123" spans="1:11" x14ac:dyDescent="0.3">
      <c r="A123" s="1" t="s">
        <v>116</v>
      </c>
      <c r="B123" s="1" t="s">
        <v>117</v>
      </c>
      <c r="C123" s="1" t="s">
        <v>38</v>
      </c>
      <c r="D123" s="1" t="s">
        <v>39</v>
      </c>
      <c r="E123" s="5">
        <v>40000</v>
      </c>
      <c r="G123" s="5">
        <v>40000</v>
      </c>
    </row>
    <row r="124" spans="1:11" x14ac:dyDescent="0.3">
      <c r="A124" s="1" t="s">
        <v>116</v>
      </c>
      <c r="B124" s="1" t="s">
        <v>117</v>
      </c>
      <c r="C124" s="1" t="s">
        <v>40</v>
      </c>
      <c r="D124" s="1" t="s">
        <v>41</v>
      </c>
      <c r="E124" s="5">
        <v>18510</v>
      </c>
      <c r="F124" s="5">
        <v>18000</v>
      </c>
      <c r="G124" s="5">
        <v>36510</v>
      </c>
    </row>
    <row r="125" spans="1:11" x14ac:dyDescent="0.3">
      <c r="A125" s="1" t="s">
        <v>116</v>
      </c>
      <c r="B125" s="1" t="s">
        <v>117</v>
      </c>
      <c r="C125" s="1" t="s">
        <v>42</v>
      </c>
      <c r="D125" s="1" t="s">
        <v>43</v>
      </c>
      <c r="E125" s="5">
        <v>1200</v>
      </c>
      <c r="G125" s="5">
        <v>1200</v>
      </c>
    </row>
    <row r="126" spans="1:11" x14ac:dyDescent="0.3">
      <c r="A126" s="1" t="s">
        <v>116</v>
      </c>
      <c r="B126" s="1" t="s">
        <v>117</v>
      </c>
      <c r="C126" s="1" t="s">
        <v>44</v>
      </c>
      <c r="D126" s="1" t="s">
        <v>45</v>
      </c>
      <c r="E126" s="5">
        <v>1200</v>
      </c>
      <c r="G126" s="5">
        <v>1200</v>
      </c>
    </row>
    <row r="127" spans="1:11" x14ac:dyDescent="0.3">
      <c r="A127" s="1" t="s">
        <v>116</v>
      </c>
      <c r="B127" s="1" t="s">
        <v>117</v>
      </c>
      <c r="C127" s="1" t="s">
        <v>46</v>
      </c>
      <c r="D127" s="1" t="s">
        <v>47</v>
      </c>
      <c r="E127" s="5">
        <v>5839.4</v>
      </c>
      <c r="F127" s="5">
        <v>1400</v>
      </c>
      <c r="G127" s="5">
        <v>7189.4</v>
      </c>
    </row>
    <row r="128" spans="1:11" x14ac:dyDescent="0.3">
      <c r="A128" s="1" t="s">
        <v>116</v>
      </c>
      <c r="B128" s="1" t="s">
        <v>117</v>
      </c>
      <c r="C128" s="1" t="s">
        <v>30</v>
      </c>
      <c r="D128" s="1" t="s">
        <v>31</v>
      </c>
      <c r="E128" s="5">
        <v>14800</v>
      </c>
      <c r="F128" s="5">
        <v>-4000</v>
      </c>
      <c r="G128" s="5">
        <v>10800</v>
      </c>
    </row>
    <row r="129" spans="1:7" x14ac:dyDescent="0.3">
      <c r="A129" s="1" t="s">
        <v>116</v>
      </c>
      <c r="B129" s="1" t="s">
        <v>117</v>
      </c>
      <c r="C129" s="1" t="s">
        <v>32</v>
      </c>
      <c r="D129" s="1" t="s">
        <v>33</v>
      </c>
      <c r="E129" s="5">
        <v>23320</v>
      </c>
      <c r="F129" s="5">
        <v>2700</v>
      </c>
      <c r="G129" s="5">
        <v>26320</v>
      </c>
    </row>
    <row r="130" spans="1:7" x14ac:dyDescent="0.3">
      <c r="A130" s="1" t="s">
        <v>116</v>
      </c>
      <c r="B130" s="1" t="s">
        <v>117</v>
      </c>
      <c r="C130" s="1" t="s">
        <v>50</v>
      </c>
      <c r="D130" s="1" t="s">
        <v>51</v>
      </c>
      <c r="E130" s="5">
        <v>24470</v>
      </c>
      <c r="G130" s="5">
        <v>26470</v>
      </c>
    </row>
    <row r="131" spans="1:7" x14ac:dyDescent="0.3">
      <c r="A131" s="1" t="s">
        <v>116</v>
      </c>
      <c r="B131" s="1" t="s">
        <v>117</v>
      </c>
      <c r="C131" s="1" t="s">
        <v>52</v>
      </c>
      <c r="D131" s="1" t="s">
        <v>53</v>
      </c>
      <c r="F131" s="5">
        <v>1000</v>
      </c>
      <c r="G131" s="5">
        <v>1000</v>
      </c>
    </row>
    <row r="132" spans="1:7" x14ac:dyDescent="0.3">
      <c r="A132" s="1" t="s">
        <v>116</v>
      </c>
      <c r="B132" s="1" t="s">
        <v>117</v>
      </c>
      <c r="C132" s="1" t="s">
        <v>54</v>
      </c>
      <c r="D132" s="1" t="s">
        <v>55</v>
      </c>
      <c r="F132" s="5">
        <v>1541</v>
      </c>
      <c r="G132" s="5">
        <v>1541</v>
      </c>
    </row>
    <row r="133" spans="1:7" x14ac:dyDescent="0.3">
      <c r="A133" s="1" t="s">
        <v>116</v>
      </c>
      <c r="B133" s="1" t="s">
        <v>117</v>
      </c>
      <c r="C133" s="1" t="s">
        <v>84</v>
      </c>
      <c r="D133" s="1" t="s">
        <v>85</v>
      </c>
      <c r="E133" s="5">
        <v>1600</v>
      </c>
      <c r="G133" s="5">
        <v>1600</v>
      </c>
    </row>
    <row r="134" spans="1:7" x14ac:dyDescent="0.3">
      <c r="A134" s="1" t="s">
        <v>116</v>
      </c>
      <c r="B134" s="1" t="s">
        <v>117</v>
      </c>
      <c r="C134" s="1" t="s">
        <v>56</v>
      </c>
      <c r="D134" s="1" t="s">
        <v>57</v>
      </c>
      <c r="E134" s="5">
        <v>7200</v>
      </c>
      <c r="G134" s="5">
        <v>7200</v>
      </c>
    </row>
    <row r="135" spans="1:7" x14ac:dyDescent="0.3">
      <c r="A135" s="1" t="s">
        <v>116</v>
      </c>
      <c r="B135" s="1" t="s">
        <v>117</v>
      </c>
      <c r="C135" s="1" t="s">
        <v>86</v>
      </c>
      <c r="D135" s="1" t="s">
        <v>87</v>
      </c>
      <c r="E135" s="5">
        <v>9200</v>
      </c>
      <c r="G135" s="5">
        <v>9200</v>
      </c>
    </row>
    <row r="136" spans="1:7" x14ac:dyDescent="0.3">
      <c r="A136" s="1" t="s">
        <v>116</v>
      </c>
      <c r="B136" s="1" t="s">
        <v>117</v>
      </c>
      <c r="C136" s="1" t="s">
        <v>58</v>
      </c>
      <c r="D136" s="1" t="s">
        <v>59</v>
      </c>
      <c r="E136" s="5">
        <v>8300</v>
      </c>
      <c r="G136" s="5">
        <v>8300</v>
      </c>
    </row>
    <row r="137" spans="1:7" x14ac:dyDescent="0.3">
      <c r="A137" s="1" t="s">
        <v>116</v>
      </c>
      <c r="B137" s="1" t="s">
        <v>117</v>
      </c>
      <c r="C137" s="1" t="s">
        <v>88</v>
      </c>
      <c r="D137" s="1" t="s">
        <v>89</v>
      </c>
      <c r="E137" s="5">
        <v>3200</v>
      </c>
      <c r="G137" s="5">
        <v>3350</v>
      </c>
    </row>
    <row r="138" spans="1:7" x14ac:dyDescent="0.3">
      <c r="A138" s="1" t="s">
        <v>116</v>
      </c>
      <c r="B138" s="1" t="s">
        <v>117</v>
      </c>
      <c r="C138" s="1" t="s">
        <v>120</v>
      </c>
      <c r="D138" s="1" t="s">
        <v>121</v>
      </c>
      <c r="E138" s="5">
        <v>15300</v>
      </c>
      <c r="G138" s="5">
        <v>15300</v>
      </c>
    </row>
    <row r="139" spans="1:7" x14ac:dyDescent="0.3">
      <c r="A139" s="1" t="s">
        <v>116</v>
      </c>
      <c r="B139" s="1" t="s">
        <v>117</v>
      </c>
      <c r="C139" s="1" t="s">
        <v>60</v>
      </c>
      <c r="D139" s="1" t="s">
        <v>61</v>
      </c>
      <c r="E139" s="5">
        <v>306550</v>
      </c>
      <c r="G139" s="5">
        <v>307372.79999999999</v>
      </c>
    </row>
    <row r="140" spans="1:7" x14ac:dyDescent="0.3">
      <c r="A140" s="1" t="s">
        <v>116</v>
      </c>
      <c r="B140" s="1" t="s">
        <v>117</v>
      </c>
      <c r="C140" s="1" t="s">
        <v>90</v>
      </c>
      <c r="D140" s="1" t="s">
        <v>91</v>
      </c>
      <c r="E140" s="5">
        <v>368000</v>
      </c>
      <c r="F140" s="5">
        <v>-284000</v>
      </c>
      <c r="G140" s="5">
        <v>84000</v>
      </c>
    </row>
    <row r="141" spans="1:7" x14ac:dyDescent="0.3">
      <c r="A141" s="1" t="s">
        <v>116</v>
      </c>
      <c r="B141" s="1" t="s">
        <v>117</v>
      </c>
      <c r="C141" s="1" t="s">
        <v>122</v>
      </c>
      <c r="D141" s="1" t="s">
        <v>123</v>
      </c>
      <c r="E141" s="5">
        <v>14000</v>
      </c>
      <c r="G141" s="5">
        <v>14000</v>
      </c>
    </row>
    <row r="142" spans="1:7" x14ac:dyDescent="0.3">
      <c r="A142" s="1" t="s">
        <v>116</v>
      </c>
      <c r="B142" s="1" t="s">
        <v>117</v>
      </c>
      <c r="C142" s="1" t="s">
        <v>62</v>
      </c>
      <c r="D142" s="1" t="s">
        <v>63</v>
      </c>
      <c r="G142" s="5">
        <v>50</v>
      </c>
    </row>
    <row r="143" spans="1:7" x14ac:dyDescent="0.3">
      <c r="A143" s="1" t="s">
        <v>116</v>
      </c>
      <c r="B143" s="1" t="s">
        <v>117</v>
      </c>
      <c r="C143" s="1" t="s">
        <v>92</v>
      </c>
      <c r="D143" s="1" t="s">
        <v>93</v>
      </c>
      <c r="E143" s="5">
        <v>4200</v>
      </c>
      <c r="G143" s="5">
        <v>4600</v>
      </c>
    </row>
    <row r="144" spans="1:7" x14ac:dyDescent="0.3">
      <c r="A144" s="1" t="s">
        <v>116</v>
      </c>
      <c r="B144" s="1" t="s">
        <v>117</v>
      </c>
      <c r="C144" s="1" t="s">
        <v>100</v>
      </c>
      <c r="D144" s="1" t="s">
        <v>101</v>
      </c>
      <c r="E144" s="5">
        <v>95000</v>
      </c>
      <c r="G144" s="5">
        <v>95000</v>
      </c>
    </row>
    <row r="145" spans="1:7" x14ac:dyDescent="0.3">
      <c r="A145" s="1" t="s">
        <v>116</v>
      </c>
      <c r="B145" s="1" t="s">
        <v>117</v>
      </c>
      <c r="C145" s="1" t="s">
        <v>70</v>
      </c>
      <c r="D145" s="1" t="s">
        <v>71</v>
      </c>
      <c r="E145" s="5">
        <v>5550</v>
      </c>
      <c r="G145" s="5">
        <v>5550</v>
      </c>
    </row>
    <row r="146" spans="1:7" x14ac:dyDescent="0.3">
      <c r="A146" s="1" t="s">
        <v>116</v>
      </c>
      <c r="B146" s="1" t="s">
        <v>117</v>
      </c>
      <c r="C146" s="1" t="s">
        <v>72</v>
      </c>
      <c r="D146" s="1" t="s">
        <v>73</v>
      </c>
      <c r="E146" s="5">
        <v>15970</v>
      </c>
      <c r="G146" s="5">
        <f>E146</f>
        <v>15970</v>
      </c>
    </row>
    <row r="147" spans="1:7" x14ac:dyDescent="0.3">
      <c r="A147" s="6" t="s">
        <v>116</v>
      </c>
      <c r="B147" s="6"/>
      <c r="C147" s="6"/>
      <c r="D147" s="6"/>
      <c r="E147" s="6">
        <v>1252997.3999999999</v>
      </c>
      <c r="F147" s="6">
        <v>-270013</v>
      </c>
      <c r="G147" s="6">
        <f>SUM(G115:G146)</f>
        <v>982968.4</v>
      </c>
    </row>
    <row r="148" spans="1:7" x14ac:dyDescent="0.3">
      <c r="A148" s="1" t="s">
        <v>124</v>
      </c>
      <c r="B148" s="1" t="s">
        <v>125</v>
      </c>
      <c r="C148" s="1" t="s">
        <v>18</v>
      </c>
      <c r="D148" s="1" t="s">
        <v>19</v>
      </c>
      <c r="E148" s="5">
        <v>123840</v>
      </c>
      <c r="G148" s="5">
        <v>123840</v>
      </c>
    </row>
    <row r="149" spans="1:7" x14ac:dyDescent="0.3">
      <c r="A149" s="1" t="s">
        <v>124</v>
      </c>
      <c r="B149" s="1" t="s">
        <v>125</v>
      </c>
      <c r="C149" s="1" t="s">
        <v>126</v>
      </c>
      <c r="D149" s="1" t="s">
        <v>127</v>
      </c>
      <c r="E149" s="5">
        <v>416640</v>
      </c>
      <c r="G149" s="5">
        <v>416640</v>
      </c>
    </row>
    <row r="150" spans="1:7" x14ac:dyDescent="0.3">
      <c r="A150" s="1" t="s">
        <v>124</v>
      </c>
      <c r="B150" s="1" t="s">
        <v>125</v>
      </c>
      <c r="C150" s="1" t="s">
        <v>22</v>
      </c>
      <c r="D150" s="1" t="s">
        <v>23</v>
      </c>
      <c r="E150" s="5">
        <v>16800</v>
      </c>
      <c r="F150" s="5">
        <v>-16800</v>
      </c>
    </row>
    <row r="151" spans="1:7" x14ac:dyDescent="0.3">
      <c r="A151" s="1" t="s">
        <v>124</v>
      </c>
      <c r="B151" s="1" t="s">
        <v>125</v>
      </c>
      <c r="C151" s="1" t="s">
        <v>76</v>
      </c>
      <c r="D151" s="1" t="s">
        <v>77</v>
      </c>
      <c r="E151" s="5">
        <v>1192380</v>
      </c>
      <c r="G151" s="5">
        <v>1206880</v>
      </c>
    </row>
    <row r="152" spans="1:7" x14ac:dyDescent="0.3">
      <c r="A152" s="1" t="s">
        <v>124</v>
      </c>
      <c r="B152" s="1" t="s">
        <v>125</v>
      </c>
      <c r="C152" s="1" t="s">
        <v>118</v>
      </c>
      <c r="D152" s="1" t="s">
        <v>119</v>
      </c>
      <c r="E152" s="5">
        <v>400</v>
      </c>
      <c r="G152" s="5">
        <v>400</v>
      </c>
    </row>
    <row r="153" spans="1:7" x14ac:dyDescent="0.3">
      <c r="A153" s="1" t="s">
        <v>124</v>
      </c>
      <c r="B153" s="1" t="s">
        <v>125</v>
      </c>
      <c r="C153" s="1" t="s">
        <v>78</v>
      </c>
      <c r="D153" s="1" t="s">
        <v>79</v>
      </c>
      <c r="E153" s="5">
        <v>420640</v>
      </c>
      <c r="G153" s="5">
        <v>1156282.98</v>
      </c>
    </row>
    <row r="154" spans="1:7" x14ac:dyDescent="0.3">
      <c r="A154" s="1" t="s">
        <v>124</v>
      </c>
      <c r="B154" s="1" t="s">
        <v>125</v>
      </c>
      <c r="C154" s="1" t="s">
        <v>28</v>
      </c>
      <c r="D154" s="1" t="s">
        <v>29</v>
      </c>
      <c r="E154" s="5">
        <v>567695</v>
      </c>
      <c r="G154" s="5">
        <v>638867</v>
      </c>
    </row>
    <row r="155" spans="1:7" x14ac:dyDescent="0.3">
      <c r="A155" s="1" t="s">
        <v>124</v>
      </c>
      <c r="B155" s="1" t="s">
        <v>125</v>
      </c>
      <c r="C155" s="1" t="s">
        <v>38</v>
      </c>
      <c r="D155" s="1" t="s">
        <v>39</v>
      </c>
      <c r="E155" s="5">
        <v>27410</v>
      </c>
      <c r="G155" s="5">
        <v>27410</v>
      </c>
    </row>
    <row r="156" spans="1:7" x14ac:dyDescent="0.3">
      <c r="A156" s="1" t="s">
        <v>124</v>
      </c>
      <c r="B156" s="1" t="s">
        <v>125</v>
      </c>
      <c r="C156" s="1" t="s">
        <v>40</v>
      </c>
      <c r="D156" s="1" t="s">
        <v>41</v>
      </c>
      <c r="E156" s="5">
        <v>30000</v>
      </c>
      <c r="G156" s="5">
        <v>115000</v>
      </c>
    </row>
    <row r="157" spans="1:7" x14ac:dyDescent="0.3">
      <c r="A157" s="1" t="s">
        <v>124</v>
      </c>
      <c r="B157" s="1" t="s">
        <v>125</v>
      </c>
      <c r="C157" s="1" t="s">
        <v>42</v>
      </c>
      <c r="D157" s="1" t="s">
        <v>43</v>
      </c>
      <c r="E157" s="5">
        <v>23842</v>
      </c>
      <c r="G157" s="5">
        <v>23842</v>
      </c>
    </row>
    <row r="158" spans="1:7" x14ac:dyDescent="0.3">
      <c r="A158" s="1" t="s">
        <v>124</v>
      </c>
      <c r="B158" s="1" t="s">
        <v>125</v>
      </c>
      <c r="C158" s="1" t="s">
        <v>44</v>
      </c>
      <c r="D158" s="1" t="s">
        <v>45</v>
      </c>
      <c r="E158" s="5">
        <v>60913</v>
      </c>
      <c r="G158" s="5">
        <v>33913</v>
      </c>
    </row>
    <row r="159" spans="1:7" x14ac:dyDescent="0.3">
      <c r="A159" s="1" t="s">
        <v>124</v>
      </c>
      <c r="B159" s="1" t="s">
        <v>125</v>
      </c>
      <c r="C159" s="1" t="s">
        <v>112</v>
      </c>
      <c r="D159" s="1" t="s">
        <v>113</v>
      </c>
      <c r="E159" s="5">
        <v>22800</v>
      </c>
      <c r="G159" s="5">
        <v>23480</v>
      </c>
    </row>
    <row r="160" spans="1:7" x14ac:dyDescent="0.3">
      <c r="A160" s="1" t="s">
        <v>124</v>
      </c>
      <c r="B160" s="1" t="s">
        <v>125</v>
      </c>
      <c r="C160" s="1" t="s">
        <v>46</v>
      </c>
      <c r="D160" s="1" t="s">
        <v>47</v>
      </c>
      <c r="E160" s="5">
        <v>19940</v>
      </c>
      <c r="G160" s="5">
        <v>19940</v>
      </c>
    </row>
    <row r="161" spans="1:7" x14ac:dyDescent="0.3">
      <c r="A161" s="1" t="s">
        <v>124</v>
      </c>
      <c r="B161" s="1" t="s">
        <v>125</v>
      </c>
      <c r="C161" s="1" t="s">
        <v>30</v>
      </c>
      <c r="D161" s="1" t="s">
        <v>31</v>
      </c>
      <c r="E161" s="5">
        <v>23300</v>
      </c>
      <c r="G161" s="5">
        <v>25300</v>
      </c>
    </row>
    <row r="162" spans="1:7" x14ac:dyDescent="0.3">
      <c r="A162" s="1" t="s">
        <v>124</v>
      </c>
      <c r="B162" s="1" t="s">
        <v>125</v>
      </c>
      <c r="C162" s="1" t="s">
        <v>32</v>
      </c>
      <c r="D162" s="1" t="s">
        <v>33</v>
      </c>
      <c r="E162" s="5">
        <v>231800</v>
      </c>
      <c r="G162" s="5">
        <v>236843</v>
      </c>
    </row>
    <row r="163" spans="1:7" x14ac:dyDescent="0.3">
      <c r="A163" s="1" t="s">
        <v>124</v>
      </c>
      <c r="B163" s="1" t="s">
        <v>125</v>
      </c>
      <c r="C163" s="1" t="s">
        <v>80</v>
      </c>
      <c r="D163" s="1" t="s">
        <v>81</v>
      </c>
      <c r="E163" s="5">
        <v>40120</v>
      </c>
      <c r="G163" s="5">
        <v>40120</v>
      </c>
    </row>
    <row r="164" spans="1:7" x14ac:dyDescent="0.3">
      <c r="A164" s="1" t="s">
        <v>124</v>
      </c>
      <c r="B164" s="1" t="s">
        <v>125</v>
      </c>
      <c r="C164" s="1" t="s">
        <v>50</v>
      </c>
      <c r="D164" s="1" t="s">
        <v>51</v>
      </c>
      <c r="E164" s="5">
        <v>198660</v>
      </c>
      <c r="G164" s="5">
        <v>331645</v>
      </c>
    </row>
    <row r="165" spans="1:7" x14ac:dyDescent="0.3">
      <c r="A165" s="1" t="s">
        <v>124</v>
      </c>
      <c r="B165" s="1" t="s">
        <v>125</v>
      </c>
      <c r="C165" s="1" t="s">
        <v>52</v>
      </c>
      <c r="D165" s="1" t="s">
        <v>53</v>
      </c>
      <c r="E165" s="5">
        <v>7641</v>
      </c>
      <c r="G165" s="5">
        <v>10141</v>
      </c>
    </row>
    <row r="166" spans="1:7" x14ac:dyDescent="0.3">
      <c r="A166" s="1" t="s">
        <v>124</v>
      </c>
      <c r="B166" s="1" t="s">
        <v>125</v>
      </c>
      <c r="C166" s="1" t="s">
        <v>82</v>
      </c>
      <c r="D166" s="1" t="s">
        <v>83</v>
      </c>
      <c r="E166" s="5">
        <v>1000</v>
      </c>
      <c r="G166" s="5">
        <v>36000</v>
      </c>
    </row>
    <row r="167" spans="1:7" x14ac:dyDescent="0.3">
      <c r="A167" s="1" t="s">
        <v>124</v>
      </c>
      <c r="B167" s="1" t="s">
        <v>125</v>
      </c>
      <c r="C167" s="1" t="s">
        <v>54</v>
      </c>
      <c r="D167" s="1" t="s">
        <v>55</v>
      </c>
      <c r="E167" s="5">
        <v>1500</v>
      </c>
      <c r="G167" s="5">
        <v>4000</v>
      </c>
    </row>
    <row r="168" spans="1:7" x14ac:dyDescent="0.3">
      <c r="A168" s="1" t="s">
        <v>124</v>
      </c>
      <c r="B168" s="1" t="s">
        <v>125</v>
      </c>
      <c r="C168" s="1" t="s">
        <v>56</v>
      </c>
      <c r="D168" s="1" t="s">
        <v>57</v>
      </c>
      <c r="E168" s="5">
        <v>1750</v>
      </c>
      <c r="G168" s="5">
        <v>3600</v>
      </c>
    </row>
    <row r="169" spans="1:7" x14ac:dyDescent="0.3">
      <c r="A169" s="1" t="s">
        <v>124</v>
      </c>
      <c r="B169" s="1" t="s">
        <v>125</v>
      </c>
      <c r="C169" s="1" t="s">
        <v>128</v>
      </c>
      <c r="D169" s="1" t="s">
        <v>129</v>
      </c>
      <c r="E169" s="5">
        <v>7000</v>
      </c>
      <c r="G169" s="5">
        <v>2000</v>
      </c>
    </row>
    <row r="170" spans="1:7" x14ac:dyDescent="0.3">
      <c r="A170" s="1" t="s">
        <v>124</v>
      </c>
      <c r="B170" s="1" t="s">
        <v>125</v>
      </c>
      <c r="C170" s="1" t="s">
        <v>58</v>
      </c>
      <c r="D170" s="1" t="s">
        <v>59</v>
      </c>
      <c r="E170" s="5">
        <v>93060</v>
      </c>
      <c r="G170" s="5">
        <v>218460</v>
      </c>
    </row>
    <row r="171" spans="1:7" x14ac:dyDescent="0.3">
      <c r="A171" s="1" t="s">
        <v>124</v>
      </c>
      <c r="B171" s="1" t="s">
        <v>125</v>
      </c>
      <c r="C171" s="1" t="s">
        <v>88</v>
      </c>
      <c r="D171" s="1" t="s">
        <v>89</v>
      </c>
      <c r="E171" s="5">
        <v>8200</v>
      </c>
      <c r="G171" s="5">
        <v>10500</v>
      </c>
    </row>
    <row r="172" spans="1:7" x14ac:dyDescent="0.3">
      <c r="A172" s="1" t="s">
        <v>124</v>
      </c>
      <c r="B172" s="1" t="s">
        <v>125</v>
      </c>
      <c r="C172" s="1" t="s">
        <v>60</v>
      </c>
      <c r="D172" s="1" t="s">
        <v>61</v>
      </c>
      <c r="E172" s="5">
        <v>60480</v>
      </c>
      <c r="G172" s="5">
        <v>248040</v>
      </c>
    </row>
    <row r="173" spans="1:7" x14ac:dyDescent="0.3">
      <c r="A173" s="1" t="s">
        <v>124</v>
      </c>
      <c r="B173" s="1" t="s">
        <v>125</v>
      </c>
      <c r="C173" s="1" t="s">
        <v>90</v>
      </c>
      <c r="D173" s="1" t="s">
        <v>91</v>
      </c>
      <c r="E173" s="5">
        <v>10840</v>
      </c>
      <c r="G173" s="5">
        <v>10840</v>
      </c>
    </row>
    <row r="174" spans="1:7" x14ac:dyDescent="0.3">
      <c r="A174" s="1" t="s">
        <v>124</v>
      </c>
      <c r="B174" s="1" t="s">
        <v>125</v>
      </c>
      <c r="C174" s="1" t="s">
        <v>62</v>
      </c>
      <c r="D174" s="1" t="s">
        <v>63</v>
      </c>
      <c r="G174" s="5">
        <v>100</v>
      </c>
    </row>
    <row r="175" spans="1:7" x14ac:dyDescent="0.3">
      <c r="A175" s="1" t="s">
        <v>124</v>
      </c>
      <c r="B175" s="1" t="s">
        <v>125</v>
      </c>
      <c r="C175" s="1" t="s">
        <v>92</v>
      </c>
      <c r="D175" s="1" t="s">
        <v>93</v>
      </c>
      <c r="E175" s="5">
        <v>9952.1</v>
      </c>
      <c r="G175" s="5">
        <v>54502.1</v>
      </c>
    </row>
    <row r="176" spans="1:7" x14ac:dyDescent="0.3">
      <c r="A176" s="1" t="s">
        <v>124</v>
      </c>
      <c r="B176" s="1" t="s">
        <v>125</v>
      </c>
      <c r="C176" s="1" t="s">
        <v>64</v>
      </c>
      <c r="D176" s="1" t="s">
        <v>65</v>
      </c>
      <c r="E176" s="5">
        <v>2480000</v>
      </c>
      <c r="F176" s="5">
        <v>-1300000</v>
      </c>
      <c r="G176" s="5">
        <v>841251.02</v>
      </c>
    </row>
    <row r="177" spans="1:7" x14ac:dyDescent="0.3">
      <c r="A177" s="1" t="s">
        <v>124</v>
      </c>
      <c r="B177" s="1" t="s">
        <v>125</v>
      </c>
      <c r="C177" s="1" t="s">
        <v>96</v>
      </c>
      <c r="D177" s="1" t="s">
        <v>97</v>
      </c>
      <c r="E177" s="5">
        <v>90000</v>
      </c>
      <c r="G177" s="5">
        <v>254733</v>
      </c>
    </row>
    <row r="178" spans="1:7" x14ac:dyDescent="0.3">
      <c r="A178" s="1" t="s">
        <v>124</v>
      </c>
      <c r="B178" s="1" t="s">
        <v>125</v>
      </c>
      <c r="C178" s="1" t="s">
        <v>72</v>
      </c>
      <c r="D178" s="1" t="s">
        <v>73</v>
      </c>
      <c r="E178" s="5">
        <v>102788</v>
      </c>
      <c r="G178" s="5">
        <v>102788</v>
      </c>
    </row>
    <row r="179" spans="1:7" x14ac:dyDescent="0.3">
      <c r="A179" s="6" t="s">
        <v>124</v>
      </c>
      <c r="B179" s="6"/>
      <c r="C179" s="6"/>
      <c r="D179" s="6"/>
      <c r="E179" s="6">
        <v>6291391.0999999996</v>
      </c>
      <c r="F179" s="6">
        <v>-1316800</v>
      </c>
      <c r="G179" s="6">
        <f>SUM(G148:G178)</f>
        <v>6217358.0999999996</v>
      </c>
    </row>
    <row r="180" spans="1:7" x14ac:dyDescent="0.3">
      <c r="A180" s="1" t="s">
        <v>130</v>
      </c>
      <c r="B180" s="1" t="s">
        <v>131</v>
      </c>
      <c r="C180" s="1" t="s">
        <v>18</v>
      </c>
      <c r="D180" s="1" t="s">
        <v>19</v>
      </c>
      <c r="E180" s="5">
        <v>262200</v>
      </c>
      <c r="G180" s="5">
        <v>262200</v>
      </c>
    </row>
    <row r="181" spans="1:7" x14ac:dyDescent="0.3">
      <c r="A181" s="1" t="s">
        <v>130</v>
      </c>
      <c r="B181" s="1" t="s">
        <v>131</v>
      </c>
      <c r="C181" s="1" t="s">
        <v>132</v>
      </c>
      <c r="D181" s="1" t="s">
        <v>133</v>
      </c>
      <c r="E181" s="5">
        <v>582600</v>
      </c>
      <c r="G181" s="5">
        <v>582600</v>
      </c>
    </row>
    <row r="182" spans="1:7" x14ac:dyDescent="0.3">
      <c r="A182" s="1" t="s">
        <v>130</v>
      </c>
      <c r="B182" s="1" t="s">
        <v>131</v>
      </c>
      <c r="C182" s="1" t="s">
        <v>22</v>
      </c>
      <c r="D182" s="1" t="s">
        <v>23</v>
      </c>
      <c r="E182" s="5">
        <v>16800</v>
      </c>
      <c r="F182" s="5">
        <v>-16800</v>
      </c>
    </row>
    <row r="183" spans="1:7" x14ac:dyDescent="0.3">
      <c r="A183" s="1" t="s">
        <v>130</v>
      </c>
      <c r="B183" s="1" t="s">
        <v>131</v>
      </c>
      <c r="C183" s="1" t="s">
        <v>76</v>
      </c>
      <c r="D183" s="1" t="s">
        <v>77</v>
      </c>
      <c r="E183" s="5">
        <v>49000</v>
      </c>
      <c r="G183" s="5">
        <v>113850</v>
      </c>
    </row>
    <row r="184" spans="1:7" x14ac:dyDescent="0.3">
      <c r="A184" s="1" t="s">
        <v>130</v>
      </c>
      <c r="B184" s="1" t="s">
        <v>131</v>
      </c>
      <c r="C184" s="1" t="s">
        <v>78</v>
      </c>
      <c r="D184" s="1" t="s">
        <v>79</v>
      </c>
      <c r="E184" s="5">
        <v>148715</v>
      </c>
      <c r="F184" s="5">
        <v>-30000</v>
      </c>
      <c r="G184" s="5">
        <v>599822</v>
      </c>
    </row>
    <row r="185" spans="1:7" x14ac:dyDescent="0.3">
      <c r="A185" s="1" t="s">
        <v>130</v>
      </c>
      <c r="B185" s="1" t="s">
        <v>131</v>
      </c>
      <c r="C185" s="1" t="s">
        <v>28</v>
      </c>
      <c r="D185" s="1" t="s">
        <v>29</v>
      </c>
      <c r="E185" s="5">
        <v>15000</v>
      </c>
      <c r="G185" s="5">
        <v>120610</v>
      </c>
    </row>
    <row r="186" spans="1:7" x14ac:dyDescent="0.3">
      <c r="A186" s="1" t="s">
        <v>130</v>
      </c>
      <c r="B186" s="1" t="s">
        <v>131</v>
      </c>
      <c r="C186" s="1" t="s">
        <v>38</v>
      </c>
      <c r="D186" s="1" t="s">
        <v>39</v>
      </c>
      <c r="E186" s="5">
        <v>12000</v>
      </c>
      <c r="G186" s="5">
        <v>12000</v>
      </c>
    </row>
    <row r="187" spans="1:7" x14ac:dyDescent="0.3">
      <c r="A187" s="1" t="s">
        <v>130</v>
      </c>
      <c r="B187" s="1" t="s">
        <v>131</v>
      </c>
      <c r="C187" s="1" t="s">
        <v>40</v>
      </c>
      <c r="D187" s="1" t="s">
        <v>41</v>
      </c>
      <c r="E187" s="5">
        <v>20400</v>
      </c>
      <c r="G187" s="5">
        <v>105318.98</v>
      </c>
    </row>
    <row r="188" spans="1:7" x14ac:dyDescent="0.3">
      <c r="A188" s="1" t="s">
        <v>130</v>
      </c>
      <c r="B188" s="1" t="s">
        <v>131</v>
      </c>
      <c r="C188" s="1" t="s">
        <v>42</v>
      </c>
      <c r="D188" s="1" t="s">
        <v>43</v>
      </c>
      <c r="E188" s="5">
        <v>12240</v>
      </c>
      <c r="F188" s="5">
        <v>-10000</v>
      </c>
      <c r="G188" s="5">
        <v>4476</v>
      </c>
    </row>
    <row r="189" spans="1:7" x14ac:dyDescent="0.3">
      <c r="A189" s="1" t="s">
        <v>130</v>
      </c>
      <c r="B189" s="1" t="s">
        <v>131</v>
      </c>
      <c r="C189" s="1" t="s">
        <v>44</v>
      </c>
      <c r="D189" s="1" t="s">
        <v>45</v>
      </c>
      <c r="E189" s="5">
        <v>10000</v>
      </c>
      <c r="F189" s="5">
        <v>-10000</v>
      </c>
    </row>
    <row r="190" spans="1:7" x14ac:dyDescent="0.3">
      <c r="A190" s="1" t="s">
        <v>130</v>
      </c>
      <c r="B190" s="1" t="s">
        <v>131</v>
      </c>
      <c r="C190" s="1" t="s">
        <v>46</v>
      </c>
      <c r="D190" s="1" t="s">
        <v>47</v>
      </c>
      <c r="E190" s="5">
        <v>44100</v>
      </c>
      <c r="F190" s="5">
        <v>-40000</v>
      </c>
      <c r="G190" s="5">
        <v>31130</v>
      </c>
    </row>
    <row r="191" spans="1:7" x14ac:dyDescent="0.3">
      <c r="A191" s="1" t="s">
        <v>130</v>
      </c>
      <c r="B191" s="1" t="s">
        <v>131</v>
      </c>
      <c r="C191" s="1" t="s">
        <v>30</v>
      </c>
      <c r="D191" s="1" t="s">
        <v>31</v>
      </c>
      <c r="E191" s="5">
        <v>10000</v>
      </c>
      <c r="G191" s="5">
        <v>12400</v>
      </c>
    </row>
    <row r="192" spans="1:7" x14ac:dyDescent="0.3">
      <c r="A192" s="1" t="s">
        <v>130</v>
      </c>
      <c r="B192" s="1" t="s">
        <v>131</v>
      </c>
      <c r="C192" s="1" t="s">
        <v>32</v>
      </c>
      <c r="D192" s="1" t="s">
        <v>33</v>
      </c>
      <c r="E192" s="5">
        <v>102635.5</v>
      </c>
      <c r="F192" s="5">
        <v>-45000</v>
      </c>
      <c r="G192" s="5">
        <v>61035.5</v>
      </c>
    </row>
    <row r="193" spans="1:7" x14ac:dyDescent="0.3">
      <c r="A193" s="1" t="s">
        <v>130</v>
      </c>
      <c r="B193" s="1" t="s">
        <v>131</v>
      </c>
      <c r="C193" s="1" t="s">
        <v>80</v>
      </c>
      <c r="D193" s="1" t="s">
        <v>81</v>
      </c>
      <c r="E193" s="5">
        <v>60600</v>
      </c>
      <c r="G193" s="5">
        <v>64800</v>
      </c>
    </row>
    <row r="194" spans="1:7" x14ac:dyDescent="0.3">
      <c r="A194" s="1" t="s">
        <v>130</v>
      </c>
      <c r="B194" s="1" t="s">
        <v>131</v>
      </c>
      <c r="C194" s="1" t="s">
        <v>50</v>
      </c>
      <c r="D194" s="1" t="s">
        <v>51</v>
      </c>
      <c r="E194" s="5">
        <v>121431.5</v>
      </c>
      <c r="F194" s="5">
        <v>-35000</v>
      </c>
      <c r="G194" s="5">
        <v>91006.5</v>
      </c>
    </row>
    <row r="195" spans="1:7" x14ac:dyDescent="0.3">
      <c r="A195" s="1" t="s">
        <v>130</v>
      </c>
      <c r="B195" s="1" t="s">
        <v>131</v>
      </c>
      <c r="C195" s="1" t="s">
        <v>52</v>
      </c>
      <c r="D195" s="1" t="s">
        <v>53</v>
      </c>
      <c r="E195" s="5">
        <v>15319.5</v>
      </c>
      <c r="F195" s="5">
        <v>-13519.5</v>
      </c>
      <c r="G195" s="5">
        <v>3400</v>
      </c>
    </row>
    <row r="196" spans="1:7" x14ac:dyDescent="0.3">
      <c r="A196" s="1" t="s">
        <v>130</v>
      </c>
      <c r="B196" s="1" t="s">
        <v>131</v>
      </c>
      <c r="C196" s="1" t="s">
        <v>82</v>
      </c>
      <c r="D196" s="1" t="s">
        <v>83</v>
      </c>
      <c r="E196" s="5">
        <v>10000</v>
      </c>
      <c r="F196" s="5">
        <v>-10000</v>
      </c>
    </row>
    <row r="197" spans="1:7" x14ac:dyDescent="0.3">
      <c r="A197" s="1" t="s">
        <v>130</v>
      </c>
      <c r="B197" s="1" t="s">
        <v>131</v>
      </c>
      <c r="C197" s="1" t="s">
        <v>84</v>
      </c>
      <c r="D197" s="1" t="s">
        <v>85</v>
      </c>
      <c r="G197" s="5">
        <v>800</v>
      </c>
    </row>
    <row r="198" spans="1:7" x14ac:dyDescent="0.3">
      <c r="A198" s="1" t="s">
        <v>130</v>
      </c>
      <c r="B198" s="1" t="s">
        <v>131</v>
      </c>
      <c r="C198" s="1" t="s">
        <v>86</v>
      </c>
      <c r="D198" s="1" t="s">
        <v>87</v>
      </c>
      <c r="G198" s="5">
        <v>83000</v>
      </c>
    </row>
    <row r="199" spans="1:7" x14ac:dyDescent="0.3">
      <c r="A199" s="1" t="s">
        <v>130</v>
      </c>
      <c r="B199" s="1" t="s">
        <v>131</v>
      </c>
      <c r="C199" s="1" t="s">
        <v>58</v>
      </c>
      <c r="D199" s="1" t="s">
        <v>59</v>
      </c>
      <c r="E199" s="5">
        <v>37900</v>
      </c>
      <c r="G199" s="5">
        <v>98744</v>
      </c>
    </row>
    <row r="200" spans="1:7" x14ac:dyDescent="0.3">
      <c r="A200" s="1" t="s">
        <v>130</v>
      </c>
      <c r="B200" s="1" t="s">
        <v>131</v>
      </c>
      <c r="C200" s="1" t="s">
        <v>88</v>
      </c>
      <c r="D200" s="1" t="s">
        <v>89</v>
      </c>
      <c r="E200" s="5">
        <v>21060</v>
      </c>
      <c r="G200" s="5">
        <v>21060</v>
      </c>
    </row>
    <row r="201" spans="1:7" x14ac:dyDescent="0.3">
      <c r="A201" s="1" t="s">
        <v>130</v>
      </c>
      <c r="B201" s="1" t="s">
        <v>131</v>
      </c>
      <c r="C201" s="1" t="s">
        <v>134</v>
      </c>
      <c r="D201" s="1" t="s">
        <v>135</v>
      </c>
      <c r="G201" s="5">
        <v>12500</v>
      </c>
    </row>
    <row r="202" spans="1:7" x14ac:dyDescent="0.3">
      <c r="A202" s="1" t="s">
        <v>130</v>
      </c>
      <c r="B202" s="1" t="s">
        <v>131</v>
      </c>
      <c r="C202" s="1" t="s">
        <v>60</v>
      </c>
      <c r="D202" s="1" t="s">
        <v>61</v>
      </c>
      <c r="G202" s="5">
        <v>47240</v>
      </c>
    </row>
    <row r="203" spans="1:7" x14ac:dyDescent="0.3">
      <c r="A203" s="1" t="s">
        <v>130</v>
      </c>
      <c r="B203" s="1" t="s">
        <v>131</v>
      </c>
      <c r="C203" s="1" t="s">
        <v>90</v>
      </c>
      <c r="D203" s="1" t="s">
        <v>91</v>
      </c>
      <c r="G203" s="5">
        <v>6000</v>
      </c>
    </row>
    <row r="204" spans="1:7" x14ac:dyDescent="0.3">
      <c r="A204" s="1" t="s">
        <v>130</v>
      </c>
      <c r="B204" s="1" t="s">
        <v>131</v>
      </c>
      <c r="C204" s="1" t="s">
        <v>62</v>
      </c>
      <c r="D204" s="1" t="s">
        <v>63</v>
      </c>
      <c r="G204" s="5">
        <v>100</v>
      </c>
    </row>
    <row r="205" spans="1:7" x14ac:dyDescent="0.3">
      <c r="A205" s="1" t="s">
        <v>130</v>
      </c>
      <c r="B205" s="1" t="s">
        <v>131</v>
      </c>
      <c r="C205" s="1" t="s">
        <v>92</v>
      </c>
      <c r="D205" s="1" t="s">
        <v>93</v>
      </c>
      <c r="E205" s="5">
        <v>2700</v>
      </c>
      <c r="G205" s="5">
        <v>3500</v>
      </c>
    </row>
    <row r="206" spans="1:7" x14ac:dyDescent="0.3">
      <c r="A206" s="1" t="s">
        <v>130</v>
      </c>
      <c r="B206" s="1" t="s">
        <v>131</v>
      </c>
      <c r="C206" s="1" t="s">
        <v>64</v>
      </c>
      <c r="D206" s="1" t="s">
        <v>65</v>
      </c>
      <c r="E206" s="5">
        <v>1320000</v>
      </c>
      <c r="F206" s="5">
        <v>-300000</v>
      </c>
      <c r="G206" s="5">
        <v>681251.02</v>
      </c>
    </row>
    <row r="207" spans="1:7" x14ac:dyDescent="0.3">
      <c r="A207" s="1" t="s">
        <v>130</v>
      </c>
      <c r="B207" s="1" t="s">
        <v>131</v>
      </c>
      <c r="C207" s="1" t="s">
        <v>96</v>
      </c>
      <c r="D207" s="1" t="s">
        <v>97</v>
      </c>
      <c r="G207" s="5">
        <v>448000</v>
      </c>
    </row>
    <row r="208" spans="1:7" x14ac:dyDescent="0.3">
      <c r="A208" s="1" t="s">
        <v>130</v>
      </c>
      <c r="B208" s="1" t="s">
        <v>131</v>
      </c>
      <c r="C208" s="1" t="s">
        <v>70</v>
      </c>
      <c r="D208" s="1" t="s">
        <v>71</v>
      </c>
      <c r="G208" s="5">
        <v>4650</v>
      </c>
    </row>
    <row r="209" spans="1:7" x14ac:dyDescent="0.3">
      <c r="A209" s="1" t="s">
        <v>130</v>
      </c>
      <c r="B209" s="1" t="s">
        <v>131</v>
      </c>
      <c r="C209" s="1" t="s">
        <v>102</v>
      </c>
      <c r="D209" s="1" t="s">
        <v>103</v>
      </c>
      <c r="G209" s="5">
        <v>3000</v>
      </c>
    </row>
    <row r="210" spans="1:7" x14ac:dyDescent="0.3">
      <c r="A210" s="6" t="s">
        <v>130</v>
      </c>
      <c r="B210" s="6"/>
      <c r="C210" s="6"/>
      <c r="D210" s="6"/>
      <c r="E210" s="6">
        <v>2874701.5</v>
      </c>
      <c r="F210" s="6">
        <v>-510319.5</v>
      </c>
      <c r="G210" s="6">
        <f>SUM(G180:G209)</f>
        <v>3474494</v>
      </c>
    </row>
    <row r="211" spans="1:7" x14ac:dyDescent="0.3">
      <c r="A211" s="1" t="s">
        <v>136</v>
      </c>
      <c r="B211" s="1" t="s">
        <v>137</v>
      </c>
      <c r="C211" s="1" t="s">
        <v>18</v>
      </c>
      <c r="D211" s="1" t="s">
        <v>19</v>
      </c>
      <c r="E211" s="5">
        <v>25056</v>
      </c>
      <c r="G211" s="5">
        <v>25056</v>
      </c>
    </row>
    <row r="212" spans="1:7" x14ac:dyDescent="0.3">
      <c r="A212" s="1" t="s">
        <v>136</v>
      </c>
      <c r="B212" s="1" t="s">
        <v>137</v>
      </c>
      <c r="C212" s="1" t="s">
        <v>20</v>
      </c>
      <c r="D212" s="1" t="s">
        <v>21</v>
      </c>
      <c r="E212" s="5">
        <v>48000</v>
      </c>
      <c r="F212" s="5">
        <v>-21000</v>
      </c>
      <c r="G212" s="5">
        <v>27000</v>
      </c>
    </row>
    <row r="213" spans="1:7" x14ac:dyDescent="0.3">
      <c r="A213" s="1" t="s">
        <v>136</v>
      </c>
      <c r="B213" s="1" t="s">
        <v>137</v>
      </c>
      <c r="C213" s="1" t="s">
        <v>22</v>
      </c>
      <c r="D213" s="1" t="s">
        <v>23</v>
      </c>
      <c r="E213" s="5">
        <v>16800</v>
      </c>
      <c r="F213" s="5">
        <v>-12600</v>
      </c>
      <c r="G213" s="5">
        <v>4200</v>
      </c>
    </row>
    <row r="214" spans="1:7" x14ac:dyDescent="0.3">
      <c r="A214" s="1" t="s">
        <v>136</v>
      </c>
      <c r="B214" s="1" t="s">
        <v>137</v>
      </c>
      <c r="C214" s="1" t="s">
        <v>138</v>
      </c>
      <c r="D214" s="1" t="s">
        <v>139</v>
      </c>
      <c r="E214" s="5">
        <v>84000</v>
      </c>
      <c r="F214" s="5">
        <v>-21100</v>
      </c>
      <c r="G214" s="5">
        <v>62900</v>
      </c>
    </row>
    <row r="215" spans="1:7" x14ac:dyDescent="0.3">
      <c r="A215" s="1" t="s">
        <v>136</v>
      </c>
      <c r="B215" s="1" t="s">
        <v>137</v>
      </c>
      <c r="C215" s="1" t="s">
        <v>32</v>
      </c>
      <c r="D215" s="1" t="s">
        <v>33</v>
      </c>
      <c r="E215" s="5">
        <v>2400</v>
      </c>
      <c r="F215" s="5">
        <v>-2400</v>
      </c>
    </row>
    <row r="216" spans="1:7" x14ac:dyDescent="0.3">
      <c r="A216" s="6" t="s">
        <v>136</v>
      </c>
      <c r="B216" s="6"/>
      <c r="C216" s="6"/>
      <c r="D216" s="6"/>
      <c r="E216" s="6">
        <v>176256</v>
      </c>
      <c r="F216" s="6">
        <v>-57100</v>
      </c>
      <c r="G216" s="6">
        <f>SUM(G211:G214)</f>
        <v>119156</v>
      </c>
    </row>
    <row r="217" spans="1:7" x14ac:dyDescent="0.3">
      <c r="A217" s="1" t="s">
        <v>140</v>
      </c>
      <c r="B217" s="1" t="s">
        <v>141</v>
      </c>
      <c r="C217" s="1" t="s">
        <v>18</v>
      </c>
      <c r="D217" s="1" t="s">
        <v>19</v>
      </c>
      <c r="E217" s="5">
        <v>15420</v>
      </c>
      <c r="G217" s="5">
        <v>15420</v>
      </c>
    </row>
    <row r="218" spans="1:7" x14ac:dyDescent="0.3">
      <c r="A218" s="1" t="s">
        <v>140</v>
      </c>
      <c r="B218" s="1" t="s">
        <v>141</v>
      </c>
      <c r="C218" s="1" t="s">
        <v>22</v>
      </c>
      <c r="D218" s="1" t="s">
        <v>23</v>
      </c>
      <c r="E218" s="5">
        <v>16800</v>
      </c>
      <c r="F218" s="5">
        <v>-16800</v>
      </c>
    </row>
    <row r="219" spans="1:7" x14ac:dyDescent="0.3">
      <c r="A219" s="1" t="s">
        <v>140</v>
      </c>
      <c r="B219" s="1" t="s">
        <v>141</v>
      </c>
      <c r="C219" s="1" t="s">
        <v>32</v>
      </c>
      <c r="D219" s="1" t="s">
        <v>33</v>
      </c>
      <c r="E219" s="5">
        <v>2400</v>
      </c>
      <c r="F219" s="5">
        <v>-2400</v>
      </c>
    </row>
    <row r="220" spans="1:7" x14ac:dyDescent="0.3">
      <c r="A220" s="6" t="s">
        <v>140</v>
      </c>
      <c r="B220" s="6"/>
      <c r="C220" s="6"/>
      <c r="D220" s="6"/>
      <c r="E220" s="6">
        <v>34620</v>
      </c>
      <c r="F220" s="6">
        <v>-19200</v>
      </c>
      <c r="G220" s="6">
        <f>SUM(G217)</f>
        <v>15420</v>
      </c>
    </row>
    <row r="221" spans="1:7" x14ac:dyDescent="0.3">
      <c r="A221" s="1" t="s">
        <v>142</v>
      </c>
      <c r="B221" s="1" t="s">
        <v>143</v>
      </c>
      <c r="C221" s="1" t="s">
        <v>18</v>
      </c>
      <c r="D221" s="1" t="s">
        <v>19</v>
      </c>
      <c r="E221" s="5">
        <v>31080</v>
      </c>
      <c r="G221" s="5">
        <v>31080</v>
      </c>
    </row>
    <row r="222" spans="1:7" x14ac:dyDescent="0.3">
      <c r="A222" s="1" t="s">
        <v>142</v>
      </c>
      <c r="B222" s="1" t="s">
        <v>143</v>
      </c>
      <c r="C222" s="1" t="s">
        <v>22</v>
      </c>
      <c r="D222" s="1" t="s">
        <v>23</v>
      </c>
      <c r="E222" s="5">
        <v>16800</v>
      </c>
      <c r="F222" s="5">
        <v>-16800</v>
      </c>
    </row>
    <row r="223" spans="1:7" x14ac:dyDescent="0.3">
      <c r="A223" s="1" t="s">
        <v>142</v>
      </c>
      <c r="B223" s="1" t="s">
        <v>143</v>
      </c>
      <c r="C223" s="1" t="s">
        <v>32</v>
      </c>
      <c r="D223" s="1" t="s">
        <v>33</v>
      </c>
      <c r="E223" s="5">
        <v>2400</v>
      </c>
      <c r="F223" s="5">
        <v>-2400</v>
      </c>
    </row>
    <row r="224" spans="1:7" x14ac:dyDescent="0.3">
      <c r="A224" s="6" t="s">
        <v>142</v>
      </c>
      <c r="B224" s="6"/>
      <c r="C224" s="6"/>
      <c r="D224" s="6"/>
      <c r="E224" s="6">
        <v>50280</v>
      </c>
      <c r="F224" s="6">
        <v>-19200</v>
      </c>
      <c r="G224" s="6">
        <f>SUM(G221)</f>
        <v>31080</v>
      </c>
    </row>
    <row r="225" spans="1:7" x14ac:dyDescent="0.3">
      <c r="A225" s="1" t="s">
        <v>144</v>
      </c>
      <c r="B225" s="1" t="s">
        <v>145</v>
      </c>
      <c r="C225" s="1" t="s">
        <v>18</v>
      </c>
      <c r="D225" s="1" t="s">
        <v>19</v>
      </c>
      <c r="E225" s="5">
        <v>37104</v>
      </c>
      <c r="G225" s="5">
        <v>37104</v>
      </c>
    </row>
    <row r="226" spans="1:7" x14ac:dyDescent="0.3">
      <c r="A226" s="1" t="s">
        <v>144</v>
      </c>
      <c r="B226" s="1" t="s">
        <v>145</v>
      </c>
      <c r="C226" s="1" t="s">
        <v>20</v>
      </c>
      <c r="D226" s="1" t="s">
        <v>21</v>
      </c>
      <c r="E226" s="5">
        <v>840</v>
      </c>
      <c r="G226" s="5">
        <v>840</v>
      </c>
    </row>
    <row r="227" spans="1:7" x14ac:dyDescent="0.3">
      <c r="A227" s="1" t="s">
        <v>144</v>
      </c>
      <c r="B227" s="1" t="s">
        <v>145</v>
      </c>
      <c r="C227" s="1" t="s">
        <v>22</v>
      </c>
      <c r="D227" s="1" t="s">
        <v>23</v>
      </c>
      <c r="E227" s="5">
        <v>16800</v>
      </c>
      <c r="F227" s="5">
        <v>-16800</v>
      </c>
    </row>
    <row r="228" spans="1:7" x14ac:dyDescent="0.3">
      <c r="A228" s="1" t="s">
        <v>144</v>
      </c>
      <c r="B228" s="1" t="s">
        <v>145</v>
      </c>
      <c r="C228" s="1" t="s">
        <v>76</v>
      </c>
      <c r="D228" s="1" t="s">
        <v>77</v>
      </c>
      <c r="E228" s="5">
        <v>55500</v>
      </c>
      <c r="G228" s="5">
        <v>140950</v>
      </c>
    </row>
    <row r="229" spans="1:7" x14ac:dyDescent="0.3">
      <c r="A229" s="1" t="s">
        <v>144</v>
      </c>
      <c r="B229" s="1" t="s">
        <v>145</v>
      </c>
      <c r="C229" s="1" t="s">
        <v>118</v>
      </c>
      <c r="D229" s="1" t="s">
        <v>119</v>
      </c>
      <c r="E229" s="5">
        <v>12000</v>
      </c>
      <c r="G229" s="5">
        <v>12000</v>
      </c>
    </row>
    <row r="230" spans="1:7" x14ac:dyDescent="0.3">
      <c r="A230" s="1" t="s">
        <v>144</v>
      </c>
      <c r="B230" s="1" t="s">
        <v>145</v>
      </c>
      <c r="C230" s="1" t="s">
        <v>78</v>
      </c>
      <c r="D230" s="1" t="s">
        <v>79</v>
      </c>
      <c r="E230" s="5">
        <v>66870</v>
      </c>
      <c r="G230" s="5">
        <v>77190</v>
      </c>
    </row>
    <row r="231" spans="1:7" x14ac:dyDescent="0.3">
      <c r="A231" s="1" t="s">
        <v>144</v>
      </c>
      <c r="B231" s="1" t="s">
        <v>145</v>
      </c>
      <c r="C231" s="1" t="s">
        <v>28</v>
      </c>
      <c r="D231" s="1" t="s">
        <v>29</v>
      </c>
      <c r="E231" s="5">
        <v>24206.94</v>
      </c>
      <c r="F231" s="5">
        <v>29770</v>
      </c>
      <c r="G231" s="5">
        <v>66756.94</v>
      </c>
    </row>
    <row r="232" spans="1:7" x14ac:dyDescent="0.3">
      <c r="A232" s="1" t="s">
        <v>144</v>
      </c>
      <c r="B232" s="1" t="s">
        <v>145</v>
      </c>
      <c r="C232" s="1" t="s">
        <v>38</v>
      </c>
      <c r="D232" s="1" t="s">
        <v>39</v>
      </c>
      <c r="F232" s="5">
        <v>17000</v>
      </c>
      <c r="G232" s="5">
        <v>23742</v>
      </c>
    </row>
    <row r="233" spans="1:7" x14ac:dyDescent="0.3">
      <c r="A233" s="1" t="s">
        <v>144</v>
      </c>
      <c r="B233" s="1" t="s">
        <v>145</v>
      </c>
      <c r="C233" s="1" t="s">
        <v>40</v>
      </c>
      <c r="D233" s="1" t="s">
        <v>41</v>
      </c>
      <c r="G233" s="5">
        <v>14000</v>
      </c>
    </row>
    <row r="234" spans="1:7" x14ac:dyDescent="0.3">
      <c r="A234" s="1" t="s">
        <v>144</v>
      </c>
      <c r="B234" s="1" t="s">
        <v>145</v>
      </c>
      <c r="C234" s="1" t="s">
        <v>44</v>
      </c>
      <c r="D234" s="1" t="s">
        <v>45</v>
      </c>
      <c r="E234" s="5">
        <v>480015</v>
      </c>
      <c r="G234" s="5">
        <v>480015</v>
      </c>
    </row>
    <row r="235" spans="1:7" x14ac:dyDescent="0.3">
      <c r="A235" s="1" t="s">
        <v>144</v>
      </c>
      <c r="B235" s="1" t="s">
        <v>145</v>
      </c>
      <c r="C235" s="1" t="s">
        <v>112</v>
      </c>
      <c r="D235" s="1" t="s">
        <v>113</v>
      </c>
      <c r="E235" s="5">
        <v>4000</v>
      </c>
      <c r="G235" s="5">
        <v>8000</v>
      </c>
    </row>
    <row r="236" spans="1:7" x14ac:dyDescent="0.3">
      <c r="A236" s="1" t="s">
        <v>144</v>
      </c>
      <c r="B236" s="1" t="s">
        <v>145</v>
      </c>
      <c r="C236" s="1" t="s">
        <v>46</v>
      </c>
      <c r="D236" s="1" t="s">
        <v>47</v>
      </c>
      <c r="E236" s="5">
        <v>4100</v>
      </c>
      <c r="F236" s="5">
        <v>1400</v>
      </c>
      <c r="G236" s="5">
        <v>14500</v>
      </c>
    </row>
    <row r="237" spans="1:7" x14ac:dyDescent="0.3">
      <c r="A237" s="1" t="s">
        <v>144</v>
      </c>
      <c r="B237" s="1" t="s">
        <v>145</v>
      </c>
      <c r="C237" s="1" t="s">
        <v>30</v>
      </c>
      <c r="D237" s="1" t="s">
        <v>31</v>
      </c>
      <c r="E237" s="5">
        <v>7400</v>
      </c>
      <c r="G237" s="5">
        <v>7400</v>
      </c>
    </row>
    <row r="238" spans="1:7" x14ac:dyDescent="0.3">
      <c r="A238" s="1" t="s">
        <v>144</v>
      </c>
      <c r="B238" s="1" t="s">
        <v>145</v>
      </c>
      <c r="C238" s="1" t="s">
        <v>32</v>
      </c>
      <c r="D238" s="1" t="s">
        <v>33</v>
      </c>
      <c r="E238" s="5">
        <v>47617</v>
      </c>
      <c r="F238" s="5">
        <v>-1003</v>
      </c>
      <c r="G238" s="5">
        <v>55104</v>
      </c>
    </row>
    <row r="239" spans="1:7" x14ac:dyDescent="0.3">
      <c r="A239" s="1" t="s">
        <v>144</v>
      </c>
      <c r="B239" s="1" t="s">
        <v>145</v>
      </c>
      <c r="C239" s="1" t="s">
        <v>80</v>
      </c>
      <c r="D239" s="1" t="s">
        <v>81</v>
      </c>
      <c r="E239" s="5">
        <v>50050</v>
      </c>
      <c r="G239" s="5">
        <v>50200</v>
      </c>
    </row>
    <row r="240" spans="1:7" x14ac:dyDescent="0.3">
      <c r="A240" s="1" t="s">
        <v>144</v>
      </c>
      <c r="B240" s="1" t="s">
        <v>145</v>
      </c>
      <c r="C240" s="1" t="s">
        <v>50</v>
      </c>
      <c r="D240" s="1" t="s">
        <v>51</v>
      </c>
      <c r="E240" s="5">
        <v>35920</v>
      </c>
      <c r="G240" s="5">
        <v>35920</v>
      </c>
    </row>
    <row r="241" spans="1:7" x14ac:dyDescent="0.3">
      <c r="A241" s="1" t="s">
        <v>144</v>
      </c>
      <c r="B241" s="1" t="s">
        <v>145</v>
      </c>
      <c r="C241" s="1" t="s">
        <v>56</v>
      </c>
      <c r="D241" s="1" t="s">
        <v>57</v>
      </c>
      <c r="E241" s="5">
        <v>5300</v>
      </c>
      <c r="G241" s="5">
        <v>5300</v>
      </c>
    </row>
    <row r="242" spans="1:7" x14ac:dyDescent="0.3">
      <c r="A242" s="1" t="s">
        <v>144</v>
      </c>
      <c r="B242" s="1" t="s">
        <v>145</v>
      </c>
      <c r="C242" s="1" t="s">
        <v>86</v>
      </c>
      <c r="D242" s="1" t="s">
        <v>87</v>
      </c>
      <c r="E242" s="5">
        <v>179000</v>
      </c>
      <c r="G242" s="5">
        <v>179000</v>
      </c>
    </row>
    <row r="243" spans="1:7" x14ac:dyDescent="0.3">
      <c r="A243" s="1" t="s">
        <v>144</v>
      </c>
      <c r="B243" s="1" t="s">
        <v>145</v>
      </c>
      <c r="C243" s="1" t="s">
        <v>146</v>
      </c>
      <c r="D243" s="1" t="s">
        <v>147</v>
      </c>
      <c r="E243" s="5">
        <v>518734.2</v>
      </c>
      <c r="F243" s="5">
        <v>-125000</v>
      </c>
      <c r="G243" s="5">
        <v>390819.2</v>
      </c>
    </row>
    <row r="244" spans="1:7" x14ac:dyDescent="0.3">
      <c r="A244" s="1" t="s">
        <v>144</v>
      </c>
      <c r="B244" s="1" t="s">
        <v>145</v>
      </c>
      <c r="C244" s="1" t="s">
        <v>58</v>
      </c>
      <c r="D244" s="1" t="s">
        <v>59</v>
      </c>
      <c r="E244" s="5">
        <v>125650</v>
      </c>
      <c r="G244" s="5">
        <v>134155</v>
      </c>
    </row>
    <row r="245" spans="1:7" x14ac:dyDescent="0.3">
      <c r="A245" s="1" t="s">
        <v>144</v>
      </c>
      <c r="B245" s="1" t="s">
        <v>145</v>
      </c>
      <c r="C245" s="1" t="s">
        <v>88</v>
      </c>
      <c r="D245" s="1" t="s">
        <v>89</v>
      </c>
      <c r="E245" s="5">
        <v>4500</v>
      </c>
      <c r="G245" s="5">
        <v>4500</v>
      </c>
    </row>
    <row r="246" spans="1:7" x14ac:dyDescent="0.3">
      <c r="A246" s="1" t="s">
        <v>144</v>
      </c>
      <c r="B246" s="1" t="s">
        <v>145</v>
      </c>
      <c r="C246" s="1" t="s">
        <v>60</v>
      </c>
      <c r="D246" s="1" t="s">
        <v>61</v>
      </c>
      <c r="E246" s="5">
        <v>99020</v>
      </c>
      <c r="G246" s="5">
        <v>101935</v>
      </c>
    </row>
    <row r="247" spans="1:7" x14ac:dyDescent="0.3">
      <c r="A247" s="1" t="s">
        <v>144</v>
      </c>
      <c r="B247" s="1" t="s">
        <v>145</v>
      </c>
      <c r="C247" s="1" t="s">
        <v>90</v>
      </c>
      <c r="D247" s="1" t="s">
        <v>91</v>
      </c>
      <c r="E247" s="5">
        <v>368762.55</v>
      </c>
      <c r="F247" s="5">
        <v>-243290</v>
      </c>
      <c r="G247" s="5">
        <v>125472.55</v>
      </c>
    </row>
    <row r="248" spans="1:7" x14ac:dyDescent="0.3">
      <c r="A248" s="1" t="s">
        <v>144</v>
      </c>
      <c r="B248" s="1" t="s">
        <v>145</v>
      </c>
      <c r="C248" s="1" t="s">
        <v>122</v>
      </c>
      <c r="D248" s="1" t="s">
        <v>123</v>
      </c>
      <c r="E248" s="5">
        <v>9166</v>
      </c>
      <c r="G248" s="5">
        <v>9166</v>
      </c>
    </row>
    <row r="249" spans="1:7" x14ac:dyDescent="0.3">
      <c r="A249" s="1" t="s">
        <v>144</v>
      </c>
      <c r="B249" s="1" t="s">
        <v>145</v>
      </c>
      <c r="C249" s="1" t="s">
        <v>62</v>
      </c>
      <c r="D249" s="1" t="s">
        <v>63</v>
      </c>
      <c r="E249" s="5">
        <v>8208.4</v>
      </c>
      <c r="G249" s="5">
        <v>8208.4</v>
      </c>
    </row>
    <row r="250" spans="1:7" x14ac:dyDescent="0.3">
      <c r="A250" s="1" t="s">
        <v>144</v>
      </c>
      <c r="B250" s="1" t="s">
        <v>145</v>
      </c>
      <c r="C250" s="1" t="s">
        <v>92</v>
      </c>
      <c r="D250" s="1" t="s">
        <v>93</v>
      </c>
      <c r="E250" s="5">
        <v>4740</v>
      </c>
      <c r="G250" s="5">
        <v>4740</v>
      </c>
    </row>
    <row r="251" spans="1:7" x14ac:dyDescent="0.3">
      <c r="A251" s="1" t="s">
        <v>144</v>
      </c>
      <c r="B251" s="1" t="s">
        <v>145</v>
      </c>
      <c r="C251" s="1" t="s">
        <v>64</v>
      </c>
      <c r="D251" s="1" t="s">
        <v>65</v>
      </c>
      <c r="E251" s="5">
        <v>5924328.75</v>
      </c>
      <c r="F251" s="5">
        <v>-3700000</v>
      </c>
      <c r="G251" s="5">
        <v>2117586.75</v>
      </c>
    </row>
    <row r="252" spans="1:7" x14ac:dyDescent="0.3">
      <c r="A252" s="1" t="s">
        <v>144</v>
      </c>
      <c r="B252" s="1" t="s">
        <v>145</v>
      </c>
      <c r="C252" s="1" t="s">
        <v>96</v>
      </c>
      <c r="D252" s="1" t="s">
        <v>97</v>
      </c>
      <c r="E252" s="5">
        <v>195000</v>
      </c>
      <c r="G252" s="5">
        <v>195000</v>
      </c>
    </row>
    <row r="253" spans="1:7" x14ac:dyDescent="0.3">
      <c r="A253" s="1" t="s">
        <v>144</v>
      </c>
      <c r="B253" s="1" t="s">
        <v>145</v>
      </c>
      <c r="C253" s="1" t="s">
        <v>148</v>
      </c>
      <c r="D253" s="1" t="s">
        <v>149</v>
      </c>
      <c r="E253" s="5">
        <v>851398.81</v>
      </c>
      <c r="F253" s="5">
        <v>50000</v>
      </c>
      <c r="G253" s="5">
        <v>901398.81</v>
      </c>
    </row>
    <row r="254" spans="1:7" x14ac:dyDescent="0.3">
      <c r="A254" s="1" t="s">
        <v>144</v>
      </c>
      <c r="B254" s="1" t="s">
        <v>145</v>
      </c>
      <c r="C254" s="1" t="s">
        <v>100</v>
      </c>
      <c r="D254" s="1" t="s">
        <v>101</v>
      </c>
      <c r="E254" s="5">
        <v>60000</v>
      </c>
      <c r="G254" s="5">
        <v>60000</v>
      </c>
    </row>
    <row r="255" spans="1:7" x14ac:dyDescent="0.3">
      <c r="A255" s="1" t="s">
        <v>144</v>
      </c>
      <c r="B255" s="1" t="s">
        <v>145</v>
      </c>
      <c r="C255" s="1" t="s">
        <v>70</v>
      </c>
      <c r="D255" s="1" t="s">
        <v>71</v>
      </c>
      <c r="F255" s="5">
        <v>30000</v>
      </c>
      <c r="G255" s="5">
        <v>30000</v>
      </c>
    </row>
    <row r="256" spans="1:7" x14ac:dyDescent="0.3">
      <c r="A256" s="1" t="s">
        <v>144</v>
      </c>
      <c r="B256" s="1" t="s">
        <v>145</v>
      </c>
      <c r="C256" s="1" t="s">
        <v>72</v>
      </c>
      <c r="D256" s="1" t="s">
        <v>73</v>
      </c>
      <c r="E256" s="5">
        <v>10526.6</v>
      </c>
      <c r="G256" s="5">
        <v>10526.6</v>
      </c>
    </row>
    <row r="257" spans="1:7" x14ac:dyDescent="0.3">
      <c r="A257" s="6" t="s">
        <v>144</v>
      </c>
      <c r="B257" s="6"/>
      <c r="C257" s="6"/>
      <c r="D257" s="6"/>
      <c r="E257" s="6">
        <v>9206758.25</v>
      </c>
      <c r="F257" s="6">
        <v>-3956303</v>
      </c>
      <c r="G257" s="6">
        <f>SUM(G225:G256)</f>
        <v>5301530.25</v>
      </c>
    </row>
    <row r="258" spans="1:7" x14ac:dyDescent="0.3">
      <c r="A258" s="1" t="s">
        <v>150</v>
      </c>
      <c r="B258" s="1" t="s">
        <v>151</v>
      </c>
      <c r="C258" s="1" t="s">
        <v>18</v>
      </c>
      <c r="D258" s="1" t="s">
        <v>19</v>
      </c>
      <c r="E258" s="5">
        <v>21444</v>
      </c>
      <c r="G258" s="5">
        <v>21444</v>
      </c>
    </row>
    <row r="259" spans="1:7" x14ac:dyDescent="0.3">
      <c r="A259" s="1" t="s">
        <v>150</v>
      </c>
      <c r="B259" s="1" t="s">
        <v>151</v>
      </c>
      <c r="C259" s="1" t="s">
        <v>22</v>
      </c>
      <c r="D259" s="1" t="s">
        <v>23</v>
      </c>
      <c r="E259" s="5">
        <v>16800</v>
      </c>
      <c r="F259" s="5">
        <v>-16800</v>
      </c>
    </row>
    <row r="260" spans="1:7" x14ac:dyDescent="0.3">
      <c r="A260" s="1" t="s">
        <v>150</v>
      </c>
      <c r="B260" s="1" t="s">
        <v>151</v>
      </c>
      <c r="C260" s="1" t="s">
        <v>42</v>
      </c>
      <c r="D260" s="1" t="s">
        <v>43</v>
      </c>
      <c r="E260" s="5">
        <v>10000</v>
      </c>
      <c r="F260" s="5">
        <v>-10000</v>
      </c>
    </row>
    <row r="261" spans="1:7" x14ac:dyDescent="0.3">
      <c r="A261" s="1" t="s">
        <v>150</v>
      </c>
      <c r="B261" s="1" t="s">
        <v>151</v>
      </c>
      <c r="C261" s="1" t="s">
        <v>44</v>
      </c>
      <c r="D261" s="1" t="s">
        <v>45</v>
      </c>
      <c r="E261" s="5">
        <v>10000</v>
      </c>
      <c r="F261" s="5">
        <v>-10000</v>
      </c>
    </row>
    <row r="262" spans="1:7" x14ac:dyDescent="0.3">
      <c r="A262" s="1" t="s">
        <v>150</v>
      </c>
      <c r="B262" s="1" t="s">
        <v>151</v>
      </c>
      <c r="C262" s="1" t="s">
        <v>46</v>
      </c>
      <c r="D262" s="1" t="s">
        <v>47</v>
      </c>
      <c r="E262" s="5">
        <v>40000</v>
      </c>
      <c r="F262" s="5">
        <v>-40000</v>
      </c>
    </row>
    <row r="263" spans="1:7" x14ac:dyDescent="0.3">
      <c r="A263" s="1" t="s">
        <v>150</v>
      </c>
      <c r="B263" s="1" t="s">
        <v>151</v>
      </c>
      <c r="C263" s="1" t="s">
        <v>30</v>
      </c>
      <c r="D263" s="1" t="s">
        <v>31</v>
      </c>
      <c r="E263" s="5">
        <v>20000</v>
      </c>
      <c r="F263" s="5">
        <v>-20000</v>
      </c>
    </row>
    <row r="264" spans="1:7" x14ac:dyDescent="0.3">
      <c r="A264" s="1" t="s">
        <v>150</v>
      </c>
      <c r="B264" s="1" t="s">
        <v>151</v>
      </c>
      <c r="C264" s="1" t="s">
        <v>32</v>
      </c>
      <c r="D264" s="1" t="s">
        <v>33</v>
      </c>
      <c r="E264" s="5">
        <v>60000</v>
      </c>
      <c r="F264" s="5">
        <v>-60000</v>
      </c>
    </row>
    <row r="265" spans="1:7" x14ac:dyDescent="0.3">
      <c r="A265" s="1" t="s">
        <v>150</v>
      </c>
      <c r="B265" s="1" t="s">
        <v>151</v>
      </c>
      <c r="C265" s="1" t="s">
        <v>50</v>
      </c>
      <c r="D265" s="1" t="s">
        <v>51</v>
      </c>
      <c r="E265" s="5">
        <v>10000</v>
      </c>
      <c r="F265" s="5">
        <v>-10000</v>
      </c>
    </row>
    <row r="266" spans="1:7" x14ac:dyDescent="0.3">
      <c r="A266" s="1" t="s">
        <v>150</v>
      </c>
      <c r="B266" s="1" t="s">
        <v>151</v>
      </c>
      <c r="C266" s="1" t="s">
        <v>52</v>
      </c>
      <c r="D266" s="1" t="s">
        <v>53</v>
      </c>
      <c r="E266" s="5">
        <v>10000</v>
      </c>
      <c r="F266" s="5">
        <v>-10000</v>
      </c>
    </row>
    <row r="267" spans="1:7" x14ac:dyDescent="0.3">
      <c r="A267" s="1" t="s">
        <v>150</v>
      </c>
      <c r="B267" s="1" t="s">
        <v>151</v>
      </c>
      <c r="C267" s="1" t="s">
        <v>82</v>
      </c>
      <c r="D267" s="1" t="s">
        <v>83</v>
      </c>
      <c r="E267" s="5">
        <v>17400</v>
      </c>
      <c r="F267" s="5">
        <v>-17400</v>
      </c>
    </row>
    <row r="268" spans="1:7" x14ac:dyDescent="0.3">
      <c r="A268" s="6" t="s">
        <v>150</v>
      </c>
      <c r="B268" s="6"/>
      <c r="C268" s="6"/>
      <c r="D268" s="6"/>
      <c r="E268" s="6">
        <v>215644</v>
      </c>
      <c r="F268" s="6">
        <v>-194200</v>
      </c>
      <c r="G268" s="6">
        <f>SUM(G258)</f>
        <v>21444</v>
      </c>
    </row>
    <row r="269" spans="1:7" x14ac:dyDescent="0.3">
      <c r="A269" s="1" t="s">
        <v>152</v>
      </c>
      <c r="B269" s="1" t="s">
        <v>153</v>
      </c>
      <c r="C269" s="1" t="s">
        <v>18</v>
      </c>
      <c r="D269" s="1" t="s">
        <v>19</v>
      </c>
      <c r="E269" s="5">
        <v>25056</v>
      </c>
      <c r="G269" s="5">
        <v>25056</v>
      </c>
    </row>
    <row r="270" spans="1:7" x14ac:dyDescent="0.3">
      <c r="A270" s="1" t="s">
        <v>152</v>
      </c>
      <c r="B270" s="1" t="s">
        <v>153</v>
      </c>
      <c r="C270" s="1" t="s">
        <v>22</v>
      </c>
      <c r="D270" s="1" t="s">
        <v>23</v>
      </c>
      <c r="E270" s="5">
        <v>16800</v>
      </c>
      <c r="F270" s="5">
        <v>-16800</v>
      </c>
    </row>
    <row r="271" spans="1:7" x14ac:dyDescent="0.3">
      <c r="A271" s="1" t="s">
        <v>152</v>
      </c>
      <c r="B271" s="1" t="s">
        <v>153</v>
      </c>
      <c r="C271" s="1" t="s">
        <v>32</v>
      </c>
      <c r="D271" s="1" t="s">
        <v>33</v>
      </c>
      <c r="E271" s="5">
        <v>2400</v>
      </c>
      <c r="F271" s="5">
        <v>-2400</v>
      </c>
    </row>
    <row r="272" spans="1:7" x14ac:dyDescent="0.3">
      <c r="A272" s="6" t="s">
        <v>152</v>
      </c>
      <c r="B272" s="6"/>
      <c r="C272" s="6"/>
      <c r="D272" s="6"/>
      <c r="E272" s="6">
        <v>44256</v>
      </c>
      <c r="F272" s="6">
        <v>-19200</v>
      </c>
      <c r="G272" s="6">
        <f>SUM(G269)</f>
        <v>25056</v>
      </c>
    </row>
    <row r="273" spans="1:7" x14ac:dyDescent="0.3">
      <c r="A273" s="1" t="s">
        <v>154</v>
      </c>
      <c r="B273" s="1" t="s">
        <v>155</v>
      </c>
      <c r="C273" s="1" t="s">
        <v>18</v>
      </c>
      <c r="D273" s="1" t="s">
        <v>19</v>
      </c>
      <c r="E273" s="5">
        <v>31080</v>
      </c>
      <c r="G273" s="5">
        <v>31080</v>
      </c>
    </row>
    <row r="274" spans="1:7" x14ac:dyDescent="0.3">
      <c r="A274" s="1" t="s">
        <v>154</v>
      </c>
      <c r="B274" s="1" t="s">
        <v>155</v>
      </c>
      <c r="C274" s="1" t="s">
        <v>22</v>
      </c>
      <c r="D274" s="1" t="s">
        <v>23</v>
      </c>
      <c r="E274" s="5">
        <v>16800</v>
      </c>
      <c r="F274" s="5">
        <v>-16800</v>
      </c>
    </row>
    <row r="275" spans="1:7" x14ac:dyDescent="0.3">
      <c r="A275" s="1" t="s">
        <v>154</v>
      </c>
      <c r="B275" s="1" t="s">
        <v>155</v>
      </c>
      <c r="C275" s="1" t="s">
        <v>76</v>
      </c>
      <c r="D275" s="1" t="s">
        <v>77</v>
      </c>
      <c r="E275" s="5">
        <v>87795</v>
      </c>
      <c r="G275" s="5">
        <v>84195</v>
      </c>
    </row>
    <row r="276" spans="1:7" x14ac:dyDescent="0.3">
      <c r="A276" s="1" t="s">
        <v>154</v>
      </c>
      <c r="B276" s="1" t="s">
        <v>155</v>
      </c>
      <c r="C276" s="1" t="s">
        <v>28</v>
      </c>
      <c r="D276" s="1" t="s">
        <v>29</v>
      </c>
      <c r="E276" s="5">
        <v>33600</v>
      </c>
      <c r="G276" s="5">
        <v>33600</v>
      </c>
    </row>
    <row r="277" spans="1:7" x14ac:dyDescent="0.3">
      <c r="A277" s="1" t="s">
        <v>154</v>
      </c>
      <c r="B277" s="1" t="s">
        <v>155</v>
      </c>
      <c r="C277" s="1" t="s">
        <v>40</v>
      </c>
      <c r="D277" s="1" t="s">
        <v>41</v>
      </c>
      <c r="E277" s="5">
        <v>27000</v>
      </c>
      <c r="G277" s="5">
        <v>39000</v>
      </c>
    </row>
    <row r="278" spans="1:7" x14ac:dyDescent="0.3">
      <c r="A278" s="1" t="s">
        <v>154</v>
      </c>
      <c r="B278" s="1" t="s">
        <v>155</v>
      </c>
      <c r="C278" s="1" t="s">
        <v>44</v>
      </c>
      <c r="D278" s="1" t="s">
        <v>45</v>
      </c>
      <c r="E278" s="5">
        <v>3000</v>
      </c>
      <c r="G278" s="5">
        <v>3000</v>
      </c>
    </row>
    <row r="279" spans="1:7" x14ac:dyDescent="0.3">
      <c r="A279" s="1" t="s">
        <v>154</v>
      </c>
      <c r="B279" s="1" t="s">
        <v>155</v>
      </c>
      <c r="C279" s="1" t="s">
        <v>32</v>
      </c>
      <c r="D279" s="1" t="s">
        <v>33</v>
      </c>
      <c r="E279" s="5">
        <v>10200</v>
      </c>
      <c r="F279" s="5">
        <v>-2400</v>
      </c>
      <c r="G279" s="5">
        <v>20300</v>
      </c>
    </row>
    <row r="280" spans="1:7" x14ac:dyDescent="0.3">
      <c r="A280" s="1" t="s">
        <v>154</v>
      </c>
      <c r="B280" s="1" t="s">
        <v>155</v>
      </c>
      <c r="C280" s="1" t="s">
        <v>50</v>
      </c>
      <c r="D280" s="1" t="s">
        <v>51</v>
      </c>
      <c r="E280" s="5">
        <v>8600</v>
      </c>
      <c r="G280" s="5">
        <v>43000</v>
      </c>
    </row>
    <row r="281" spans="1:7" x14ac:dyDescent="0.3">
      <c r="A281" s="1" t="s">
        <v>154</v>
      </c>
      <c r="B281" s="1" t="s">
        <v>155</v>
      </c>
      <c r="C281" s="1" t="s">
        <v>58</v>
      </c>
      <c r="D281" s="1" t="s">
        <v>59</v>
      </c>
      <c r="E281" s="5">
        <v>28080</v>
      </c>
      <c r="G281" s="5">
        <v>30330</v>
      </c>
    </row>
    <row r="282" spans="1:7" x14ac:dyDescent="0.3">
      <c r="A282" s="1" t="s">
        <v>154</v>
      </c>
      <c r="B282" s="1" t="s">
        <v>155</v>
      </c>
      <c r="C282" s="1" t="s">
        <v>90</v>
      </c>
      <c r="D282" s="1" t="s">
        <v>91</v>
      </c>
      <c r="E282" s="5">
        <v>950</v>
      </c>
      <c r="G282" s="5">
        <v>950</v>
      </c>
    </row>
    <row r="283" spans="1:7" x14ac:dyDescent="0.3">
      <c r="A283" s="6" t="s">
        <v>154</v>
      </c>
      <c r="B283" s="6"/>
      <c r="C283" s="6"/>
      <c r="D283" s="6"/>
      <c r="E283" s="6">
        <v>247105</v>
      </c>
      <c r="F283" s="6">
        <v>-19200</v>
      </c>
      <c r="G283" s="6">
        <f>SUM(G273:G282)</f>
        <v>285455</v>
      </c>
    </row>
    <row r="284" spans="1:7" x14ac:dyDescent="0.3">
      <c r="A284" s="1" t="s">
        <v>156</v>
      </c>
      <c r="B284" s="1" t="s">
        <v>157</v>
      </c>
      <c r="C284" s="1" t="s">
        <v>18</v>
      </c>
      <c r="D284" s="1" t="s">
        <v>19</v>
      </c>
      <c r="E284" s="5">
        <v>15420</v>
      </c>
      <c r="G284" s="5">
        <v>15420</v>
      </c>
    </row>
    <row r="285" spans="1:7" x14ac:dyDescent="0.3">
      <c r="A285" s="1" t="s">
        <v>156</v>
      </c>
      <c r="B285" s="1" t="s">
        <v>157</v>
      </c>
      <c r="C285" s="1" t="s">
        <v>20</v>
      </c>
      <c r="D285" s="1" t="s">
        <v>21</v>
      </c>
      <c r="E285" s="5">
        <v>3200</v>
      </c>
      <c r="G285" s="5">
        <v>3200</v>
      </c>
    </row>
    <row r="286" spans="1:7" x14ac:dyDescent="0.3">
      <c r="A286" s="1" t="s">
        <v>156</v>
      </c>
      <c r="B286" s="1" t="s">
        <v>157</v>
      </c>
      <c r="C286" s="1" t="s">
        <v>22</v>
      </c>
      <c r="D286" s="1" t="s">
        <v>23</v>
      </c>
      <c r="E286" s="5">
        <v>16800</v>
      </c>
      <c r="F286" s="5">
        <v>-16800</v>
      </c>
    </row>
    <row r="287" spans="1:7" x14ac:dyDescent="0.3">
      <c r="A287" s="1" t="s">
        <v>156</v>
      </c>
      <c r="B287" s="1" t="s">
        <v>157</v>
      </c>
      <c r="C287" s="1" t="s">
        <v>28</v>
      </c>
      <c r="D287" s="1" t="s">
        <v>29</v>
      </c>
      <c r="E287" s="5">
        <v>12950</v>
      </c>
      <c r="F287" s="5">
        <v>28250</v>
      </c>
      <c r="G287" s="5">
        <v>41200</v>
      </c>
    </row>
    <row r="288" spans="1:7" x14ac:dyDescent="0.3">
      <c r="A288" s="1" t="s">
        <v>156</v>
      </c>
      <c r="B288" s="1" t="s">
        <v>157</v>
      </c>
      <c r="C288" s="1" t="s">
        <v>38</v>
      </c>
      <c r="D288" s="1" t="s">
        <v>39</v>
      </c>
      <c r="F288" s="5">
        <v>17000</v>
      </c>
      <c r="G288" s="5">
        <v>17000</v>
      </c>
    </row>
    <row r="289" spans="1:7" x14ac:dyDescent="0.3">
      <c r="A289" s="1" t="s">
        <v>156</v>
      </c>
      <c r="B289" s="1" t="s">
        <v>157</v>
      </c>
      <c r="C289" s="1" t="s">
        <v>40</v>
      </c>
      <c r="D289" s="1" t="s">
        <v>41</v>
      </c>
      <c r="E289" s="5">
        <v>40000</v>
      </c>
      <c r="G289" s="5">
        <v>40000</v>
      </c>
    </row>
    <row r="290" spans="1:7" x14ac:dyDescent="0.3">
      <c r="A290" s="1" t="s">
        <v>156</v>
      </c>
      <c r="B290" s="1" t="s">
        <v>157</v>
      </c>
      <c r="C290" s="1" t="s">
        <v>46</v>
      </c>
      <c r="D290" s="1" t="s">
        <v>47</v>
      </c>
      <c r="E290" s="5">
        <v>4100</v>
      </c>
      <c r="F290" s="5">
        <v>1400</v>
      </c>
      <c r="G290" s="5">
        <v>5500</v>
      </c>
    </row>
    <row r="291" spans="1:7" x14ac:dyDescent="0.3">
      <c r="A291" s="1" t="s">
        <v>156</v>
      </c>
      <c r="B291" s="1" t="s">
        <v>157</v>
      </c>
      <c r="C291" s="1" t="s">
        <v>30</v>
      </c>
      <c r="D291" s="1" t="s">
        <v>31</v>
      </c>
      <c r="E291" s="5">
        <v>4800</v>
      </c>
      <c r="G291" s="5">
        <v>4800</v>
      </c>
    </row>
    <row r="292" spans="1:7" x14ac:dyDescent="0.3">
      <c r="A292" s="1" t="s">
        <v>156</v>
      </c>
      <c r="B292" s="1" t="s">
        <v>157</v>
      </c>
      <c r="C292" s="1" t="s">
        <v>32</v>
      </c>
      <c r="D292" s="1" t="s">
        <v>33</v>
      </c>
      <c r="E292" s="5">
        <v>7000</v>
      </c>
      <c r="F292" s="5">
        <v>-1500</v>
      </c>
      <c r="G292" s="5">
        <v>5500</v>
      </c>
    </row>
    <row r="293" spans="1:7" x14ac:dyDescent="0.3">
      <c r="A293" s="1" t="s">
        <v>156</v>
      </c>
      <c r="B293" s="1" t="s">
        <v>157</v>
      </c>
      <c r="C293" s="1" t="s">
        <v>56</v>
      </c>
      <c r="D293" s="1" t="s">
        <v>57</v>
      </c>
      <c r="E293" s="5">
        <v>3600</v>
      </c>
      <c r="G293" s="5">
        <v>3600</v>
      </c>
    </row>
    <row r="294" spans="1:7" x14ac:dyDescent="0.3">
      <c r="A294" s="1" t="s">
        <v>156</v>
      </c>
      <c r="B294" s="1" t="s">
        <v>157</v>
      </c>
      <c r="C294" s="1" t="s">
        <v>60</v>
      </c>
      <c r="D294" s="1" t="s">
        <v>61</v>
      </c>
      <c r="E294" s="5">
        <v>63460</v>
      </c>
      <c r="G294" s="5">
        <v>63460</v>
      </c>
    </row>
    <row r="295" spans="1:7" x14ac:dyDescent="0.3">
      <c r="A295" s="1" t="s">
        <v>156</v>
      </c>
      <c r="B295" s="1" t="s">
        <v>157</v>
      </c>
      <c r="C295" s="1" t="s">
        <v>90</v>
      </c>
      <c r="D295" s="1" t="s">
        <v>91</v>
      </c>
      <c r="E295" s="5">
        <v>445000</v>
      </c>
      <c r="F295" s="5">
        <v>-345000</v>
      </c>
      <c r="G295" s="5">
        <v>100000</v>
      </c>
    </row>
    <row r="296" spans="1:7" x14ac:dyDescent="0.3">
      <c r="A296" s="1" t="s">
        <v>156</v>
      </c>
      <c r="B296" s="1" t="s">
        <v>157</v>
      </c>
      <c r="C296" s="1" t="s">
        <v>122</v>
      </c>
      <c r="D296" s="1" t="s">
        <v>123</v>
      </c>
      <c r="E296" s="5">
        <v>17000</v>
      </c>
      <c r="G296" s="5">
        <v>17000</v>
      </c>
    </row>
    <row r="297" spans="1:7" x14ac:dyDescent="0.3">
      <c r="A297" s="1" t="s">
        <v>156</v>
      </c>
      <c r="B297" s="1" t="s">
        <v>157</v>
      </c>
      <c r="C297" s="1" t="s">
        <v>62</v>
      </c>
      <c r="D297" s="1" t="s">
        <v>63</v>
      </c>
      <c r="E297" s="5">
        <v>3517</v>
      </c>
      <c r="G297" s="5">
        <v>3517</v>
      </c>
    </row>
    <row r="298" spans="1:7" x14ac:dyDescent="0.3">
      <c r="A298" s="1" t="s">
        <v>156</v>
      </c>
      <c r="B298" s="1" t="s">
        <v>157</v>
      </c>
      <c r="C298" s="1" t="s">
        <v>100</v>
      </c>
      <c r="D298" s="1" t="s">
        <v>101</v>
      </c>
      <c r="E298" s="5">
        <v>60000</v>
      </c>
      <c r="G298" s="5">
        <v>60000</v>
      </c>
    </row>
    <row r="299" spans="1:7" x14ac:dyDescent="0.3">
      <c r="A299" s="1" t="s">
        <v>156</v>
      </c>
      <c r="B299" s="1" t="s">
        <v>157</v>
      </c>
      <c r="C299" s="1" t="s">
        <v>70</v>
      </c>
      <c r="D299" s="1" t="s">
        <v>71</v>
      </c>
      <c r="E299" s="5">
        <v>69000</v>
      </c>
      <c r="G299" s="5">
        <v>69000</v>
      </c>
    </row>
    <row r="300" spans="1:7" x14ac:dyDescent="0.3">
      <c r="A300" s="1" t="s">
        <v>156</v>
      </c>
      <c r="B300" s="1" t="s">
        <v>157</v>
      </c>
      <c r="C300" s="1" t="s">
        <v>72</v>
      </c>
      <c r="D300" s="1" t="s">
        <v>73</v>
      </c>
      <c r="E300" s="5">
        <v>10000</v>
      </c>
      <c r="G300" s="5">
        <v>10000</v>
      </c>
    </row>
    <row r="301" spans="1:7" x14ac:dyDescent="0.3">
      <c r="A301" s="1" t="s">
        <v>156</v>
      </c>
      <c r="B301" s="1" t="s">
        <v>157</v>
      </c>
      <c r="C301" s="1" t="s">
        <v>106</v>
      </c>
      <c r="D301" s="1" t="s">
        <v>107</v>
      </c>
      <c r="E301" s="5">
        <v>30000</v>
      </c>
      <c r="G301" s="5">
        <v>30000</v>
      </c>
    </row>
    <row r="302" spans="1:7" x14ac:dyDescent="0.3">
      <c r="A302" s="6" t="s">
        <v>156</v>
      </c>
      <c r="B302" s="6"/>
      <c r="C302" s="6"/>
      <c r="D302" s="6"/>
      <c r="E302" s="6">
        <v>805847</v>
      </c>
      <c r="F302" s="6">
        <v>-316650</v>
      </c>
      <c r="G302" s="6">
        <f>SUM(G284:G301)</f>
        <v>489197</v>
      </c>
    </row>
    <row r="303" spans="1:7" x14ac:dyDescent="0.3">
      <c r="A303" s="1" t="s">
        <v>158</v>
      </c>
      <c r="B303" s="1" t="s">
        <v>159</v>
      </c>
      <c r="C303" s="1" t="s">
        <v>18</v>
      </c>
      <c r="D303" s="1" t="s">
        <v>19</v>
      </c>
      <c r="E303" s="5">
        <v>15420</v>
      </c>
      <c r="G303" s="5">
        <v>15420</v>
      </c>
    </row>
    <row r="304" spans="1:7" x14ac:dyDescent="0.3">
      <c r="A304" s="1" t="s">
        <v>158</v>
      </c>
      <c r="B304" s="1" t="s">
        <v>159</v>
      </c>
      <c r="C304" s="1" t="s">
        <v>22</v>
      </c>
      <c r="D304" s="1" t="s">
        <v>23</v>
      </c>
      <c r="E304" s="5">
        <v>16800</v>
      </c>
      <c r="F304" s="5">
        <v>-16800</v>
      </c>
    </row>
    <row r="305" spans="1:7" x14ac:dyDescent="0.3">
      <c r="A305" s="1" t="s">
        <v>158</v>
      </c>
      <c r="B305" s="1" t="s">
        <v>159</v>
      </c>
      <c r="C305" s="1" t="s">
        <v>32</v>
      </c>
      <c r="D305" s="1" t="s">
        <v>33</v>
      </c>
      <c r="E305" s="5">
        <v>2400</v>
      </c>
      <c r="F305" s="5">
        <v>-2400</v>
      </c>
    </row>
    <row r="306" spans="1:7" x14ac:dyDescent="0.3">
      <c r="A306" s="6" t="s">
        <v>158</v>
      </c>
      <c r="B306" s="6"/>
      <c r="C306" s="6"/>
      <c r="D306" s="6"/>
      <c r="E306" s="6">
        <v>34620</v>
      </c>
      <c r="F306" s="6">
        <v>-19200</v>
      </c>
      <c r="G306" s="6">
        <f>SUM(G303)</f>
        <v>15420</v>
      </c>
    </row>
    <row r="307" spans="1:7" x14ac:dyDescent="0.3">
      <c r="A307" s="1" t="s">
        <v>160</v>
      </c>
      <c r="B307" s="1" t="s">
        <v>161</v>
      </c>
      <c r="C307" s="1" t="s">
        <v>18</v>
      </c>
      <c r="D307" s="1" t="s">
        <v>19</v>
      </c>
      <c r="E307" s="5">
        <v>25056</v>
      </c>
      <c r="G307" s="5">
        <v>25056</v>
      </c>
    </row>
    <row r="308" spans="1:7" x14ac:dyDescent="0.3">
      <c r="A308" s="1" t="s">
        <v>160</v>
      </c>
      <c r="B308" s="1" t="s">
        <v>161</v>
      </c>
      <c r="C308" s="1" t="s">
        <v>22</v>
      </c>
      <c r="D308" s="1" t="s">
        <v>23</v>
      </c>
      <c r="E308" s="5">
        <v>16800</v>
      </c>
      <c r="F308" s="5">
        <v>-16800</v>
      </c>
    </row>
    <row r="309" spans="1:7" x14ac:dyDescent="0.3">
      <c r="A309" s="1" t="s">
        <v>160</v>
      </c>
      <c r="B309" s="1" t="s">
        <v>161</v>
      </c>
      <c r="C309" s="1" t="s">
        <v>78</v>
      </c>
      <c r="D309" s="1" t="s">
        <v>79</v>
      </c>
      <c r="E309" s="5">
        <v>50671</v>
      </c>
      <c r="G309" s="5">
        <v>66271</v>
      </c>
    </row>
    <row r="310" spans="1:7" x14ac:dyDescent="0.3">
      <c r="A310" s="1" t="s">
        <v>160</v>
      </c>
      <c r="B310" s="1" t="s">
        <v>161</v>
      </c>
      <c r="C310" s="1" t="s">
        <v>38</v>
      </c>
      <c r="D310" s="1" t="s">
        <v>39</v>
      </c>
      <c r="E310" s="5">
        <v>6598</v>
      </c>
      <c r="G310" s="5">
        <v>6598</v>
      </c>
    </row>
    <row r="311" spans="1:7" x14ac:dyDescent="0.3">
      <c r="A311" s="1" t="s">
        <v>160</v>
      </c>
      <c r="B311" s="1" t="s">
        <v>161</v>
      </c>
      <c r="C311" s="1" t="s">
        <v>40</v>
      </c>
      <c r="D311" s="1" t="s">
        <v>41</v>
      </c>
      <c r="G311" s="5">
        <v>23593.06</v>
      </c>
    </row>
    <row r="312" spans="1:7" x14ac:dyDescent="0.3">
      <c r="A312" s="1" t="s">
        <v>160</v>
      </c>
      <c r="B312" s="1" t="s">
        <v>161</v>
      </c>
      <c r="C312" s="1" t="s">
        <v>48</v>
      </c>
      <c r="D312" s="1" t="s">
        <v>49</v>
      </c>
      <c r="G312" s="5">
        <v>8000</v>
      </c>
    </row>
    <row r="313" spans="1:7" x14ac:dyDescent="0.3">
      <c r="A313" s="1" t="s">
        <v>160</v>
      </c>
      <c r="B313" s="1" t="s">
        <v>161</v>
      </c>
      <c r="C313" s="1" t="s">
        <v>32</v>
      </c>
      <c r="D313" s="1" t="s">
        <v>33</v>
      </c>
      <c r="G313" s="5">
        <v>4356.8999999999996</v>
      </c>
    </row>
    <row r="314" spans="1:7" x14ac:dyDescent="0.3">
      <c r="A314" s="1" t="s">
        <v>160</v>
      </c>
      <c r="B314" s="1" t="s">
        <v>161</v>
      </c>
      <c r="C314" s="1" t="s">
        <v>50</v>
      </c>
      <c r="D314" s="1" t="s">
        <v>51</v>
      </c>
      <c r="E314" s="5">
        <v>6998</v>
      </c>
      <c r="G314" s="5">
        <v>6998</v>
      </c>
    </row>
    <row r="315" spans="1:7" x14ac:dyDescent="0.3">
      <c r="A315" s="1" t="s">
        <v>160</v>
      </c>
      <c r="B315" s="1" t="s">
        <v>161</v>
      </c>
      <c r="C315" s="1" t="s">
        <v>128</v>
      </c>
      <c r="D315" s="1" t="s">
        <v>129</v>
      </c>
      <c r="E315" s="5">
        <v>32991</v>
      </c>
      <c r="G315" s="5">
        <v>32991</v>
      </c>
    </row>
    <row r="316" spans="1:7" x14ac:dyDescent="0.3">
      <c r="A316" s="1" t="s">
        <v>160</v>
      </c>
      <c r="B316" s="1" t="s">
        <v>161</v>
      </c>
      <c r="C316" s="1" t="s">
        <v>58</v>
      </c>
      <c r="D316" s="1" t="s">
        <v>59</v>
      </c>
      <c r="E316" s="5">
        <v>3599</v>
      </c>
      <c r="G316" s="5">
        <v>14399</v>
      </c>
    </row>
    <row r="317" spans="1:7" x14ac:dyDescent="0.3">
      <c r="A317" s="1" t="s">
        <v>160</v>
      </c>
      <c r="B317" s="1" t="s">
        <v>161</v>
      </c>
      <c r="C317" s="1" t="s">
        <v>70</v>
      </c>
      <c r="D317" s="1" t="s">
        <v>71</v>
      </c>
      <c r="E317" s="5">
        <v>1481</v>
      </c>
      <c r="G317" s="5">
        <v>1481</v>
      </c>
    </row>
    <row r="318" spans="1:7" x14ac:dyDescent="0.3">
      <c r="A318" s="1" t="s">
        <v>160</v>
      </c>
      <c r="B318" s="1" t="s">
        <v>161</v>
      </c>
      <c r="C318" s="1" t="s">
        <v>72</v>
      </c>
      <c r="D318" s="1" t="s">
        <v>73</v>
      </c>
      <c r="G318" s="5">
        <v>4000</v>
      </c>
    </row>
    <row r="319" spans="1:7" x14ac:dyDescent="0.3">
      <c r="A319" s="1" t="s">
        <v>160</v>
      </c>
      <c r="B319" s="1" t="s">
        <v>161</v>
      </c>
      <c r="C319" s="1" t="s">
        <v>102</v>
      </c>
      <c r="D319" s="1" t="s">
        <v>103</v>
      </c>
      <c r="E319" s="5">
        <v>278</v>
      </c>
      <c r="G319" s="5">
        <v>278</v>
      </c>
    </row>
    <row r="320" spans="1:7" x14ac:dyDescent="0.3">
      <c r="A320" s="6" t="s">
        <v>160</v>
      </c>
      <c r="B320" s="6"/>
      <c r="C320" s="6"/>
      <c r="D320" s="6"/>
      <c r="E320" s="6">
        <v>144472</v>
      </c>
      <c r="F320" s="6">
        <v>-16800</v>
      </c>
      <c r="G320" s="6">
        <f>SUM(G307:G319)</f>
        <v>194021.96</v>
      </c>
    </row>
    <row r="321" spans="1:7" x14ac:dyDescent="0.3">
      <c r="A321" s="1" t="s">
        <v>162</v>
      </c>
      <c r="B321" s="1" t="s">
        <v>163</v>
      </c>
      <c r="C321" s="1" t="s">
        <v>18</v>
      </c>
      <c r="D321" s="1" t="s">
        <v>19</v>
      </c>
      <c r="E321" s="5">
        <v>31080</v>
      </c>
      <c r="G321" s="5">
        <v>31080</v>
      </c>
    </row>
    <row r="322" spans="1:7" x14ac:dyDescent="0.3">
      <c r="A322" s="1" t="s">
        <v>162</v>
      </c>
      <c r="B322" s="1" t="s">
        <v>163</v>
      </c>
      <c r="C322" s="1" t="s">
        <v>22</v>
      </c>
      <c r="D322" s="1" t="s">
        <v>23</v>
      </c>
      <c r="E322" s="5">
        <v>16800</v>
      </c>
      <c r="F322" s="5">
        <v>-16800</v>
      </c>
    </row>
    <row r="323" spans="1:7" x14ac:dyDescent="0.3">
      <c r="A323" s="1" t="s">
        <v>162</v>
      </c>
      <c r="B323" s="1" t="s">
        <v>163</v>
      </c>
      <c r="C323" s="1" t="s">
        <v>76</v>
      </c>
      <c r="D323" s="1" t="s">
        <v>77</v>
      </c>
      <c r="E323" s="5">
        <v>86400</v>
      </c>
      <c r="G323" s="5">
        <v>86400</v>
      </c>
    </row>
    <row r="324" spans="1:7" x14ac:dyDescent="0.3">
      <c r="A324" s="1" t="s">
        <v>162</v>
      </c>
      <c r="B324" s="1" t="s">
        <v>163</v>
      </c>
      <c r="C324" s="1" t="s">
        <v>24</v>
      </c>
      <c r="D324" s="1" t="s">
        <v>25</v>
      </c>
      <c r="E324" s="5">
        <v>18900</v>
      </c>
      <c r="G324" s="5">
        <v>18900</v>
      </c>
    </row>
    <row r="325" spans="1:7" x14ac:dyDescent="0.3">
      <c r="A325" s="1" t="s">
        <v>162</v>
      </c>
      <c r="B325" s="1" t="s">
        <v>163</v>
      </c>
      <c r="C325" s="1" t="s">
        <v>78</v>
      </c>
      <c r="D325" s="1" t="s">
        <v>79</v>
      </c>
      <c r="E325" s="5">
        <v>4700</v>
      </c>
      <c r="F325" s="5">
        <v>1895</v>
      </c>
      <c r="G325" s="5">
        <v>6595</v>
      </c>
    </row>
    <row r="326" spans="1:7" x14ac:dyDescent="0.3">
      <c r="A326" s="1" t="s">
        <v>162</v>
      </c>
      <c r="B326" s="1" t="s">
        <v>163</v>
      </c>
      <c r="C326" s="1" t="s">
        <v>28</v>
      </c>
      <c r="D326" s="1" t="s">
        <v>29</v>
      </c>
      <c r="E326" s="5">
        <v>2400</v>
      </c>
      <c r="G326" s="5">
        <v>6900</v>
      </c>
    </row>
    <row r="327" spans="1:7" x14ac:dyDescent="0.3">
      <c r="A327" s="1" t="s">
        <v>162</v>
      </c>
      <c r="B327" s="1" t="s">
        <v>163</v>
      </c>
      <c r="C327" s="1" t="s">
        <v>40</v>
      </c>
      <c r="D327" s="1" t="s">
        <v>41</v>
      </c>
      <c r="E327" s="5">
        <v>2300</v>
      </c>
      <c r="G327" s="5">
        <v>2300</v>
      </c>
    </row>
    <row r="328" spans="1:7" x14ac:dyDescent="0.3">
      <c r="A328" s="1" t="s">
        <v>162</v>
      </c>
      <c r="B328" s="1" t="s">
        <v>163</v>
      </c>
      <c r="C328" s="1" t="s">
        <v>112</v>
      </c>
      <c r="D328" s="1" t="s">
        <v>113</v>
      </c>
      <c r="E328" s="5">
        <v>200</v>
      </c>
      <c r="G328" s="5">
        <v>200</v>
      </c>
    </row>
    <row r="329" spans="1:7" x14ac:dyDescent="0.3">
      <c r="A329" s="1" t="s">
        <v>162</v>
      </c>
      <c r="B329" s="1" t="s">
        <v>163</v>
      </c>
      <c r="C329" s="1" t="s">
        <v>46</v>
      </c>
      <c r="D329" s="1" t="s">
        <v>47</v>
      </c>
      <c r="E329" s="5">
        <v>1800</v>
      </c>
      <c r="G329" s="5">
        <v>1800</v>
      </c>
    </row>
    <row r="330" spans="1:7" x14ac:dyDescent="0.3">
      <c r="A330" s="1" t="s">
        <v>162</v>
      </c>
      <c r="B330" s="1" t="s">
        <v>163</v>
      </c>
      <c r="C330" s="1" t="s">
        <v>32</v>
      </c>
      <c r="D330" s="1" t="s">
        <v>33</v>
      </c>
      <c r="E330" s="5">
        <v>1340</v>
      </c>
      <c r="F330" s="5">
        <v>680</v>
      </c>
      <c r="G330" s="5">
        <v>2020</v>
      </c>
    </row>
    <row r="331" spans="1:7" x14ac:dyDescent="0.3">
      <c r="A331" s="1" t="s">
        <v>162</v>
      </c>
      <c r="B331" s="1" t="s">
        <v>163</v>
      </c>
      <c r="C331" s="1" t="s">
        <v>50</v>
      </c>
      <c r="D331" s="1" t="s">
        <v>51</v>
      </c>
      <c r="E331" s="5">
        <v>1200</v>
      </c>
      <c r="F331" s="5">
        <v>6200</v>
      </c>
      <c r="G331" s="5">
        <v>7400</v>
      </c>
    </row>
    <row r="332" spans="1:7" x14ac:dyDescent="0.3">
      <c r="A332" s="1" t="s">
        <v>162</v>
      </c>
      <c r="B332" s="1" t="s">
        <v>163</v>
      </c>
      <c r="C332" s="1" t="s">
        <v>82</v>
      </c>
      <c r="D332" s="1" t="s">
        <v>83</v>
      </c>
      <c r="E332" s="5">
        <v>6100</v>
      </c>
      <c r="G332" s="5">
        <v>6100</v>
      </c>
    </row>
    <row r="333" spans="1:7" x14ac:dyDescent="0.3">
      <c r="A333" s="1" t="s">
        <v>162</v>
      </c>
      <c r="B333" s="1" t="s">
        <v>163</v>
      </c>
      <c r="C333" s="1" t="s">
        <v>128</v>
      </c>
      <c r="D333" s="1" t="s">
        <v>129</v>
      </c>
      <c r="E333" s="5">
        <v>21000</v>
      </c>
      <c r="G333" s="5">
        <v>21000</v>
      </c>
    </row>
    <row r="334" spans="1:7" x14ac:dyDescent="0.3">
      <c r="A334" s="1" t="s">
        <v>162</v>
      </c>
      <c r="B334" s="1" t="s">
        <v>163</v>
      </c>
      <c r="C334" s="1" t="s">
        <v>58</v>
      </c>
      <c r="D334" s="1" t="s">
        <v>59</v>
      </c>
      <c r="E334" s="5">
        <v>21000</v>
      </c>
      <c r="F334" s="5">
        <v>-2100</v>
      </c>
      <c r="G334" s="5">
        <v>18900</v>
      </c>
    </row>
    <row r="335" spans="1:7" x14ac:dyDescent="0.3">
      <c r="A335" s="1" t="s">
        <v>162</v>
      </c>
      <c r="B335" s="1" t="s">
        <v>163</v>
      </c>
      <c r="C335" s="1" t="s">
        <v>88</v>
      </c>
      <c r="D335" s="1" t="s">
        <v>89</v>
      </c>
      <c r="G335" s="5">
        <v>500</v>
      </c>
    </row>
    <row r="336" spans="1:7" x14ac:dyDescent="0.3">
      <c r="A336" s="1" t="s">
        <v>162</v>
      </c>
      <c r="B336" s="1" t="s">
        <v>163</v>
      </c>
      <c r="C336" s="1" t="s">
        <v>92</v>
      </c>
      <c r="D336" s="1" t="s">
        <v>93</v>
      </c>
      <c r="E336" s="5">
        <v>3300</v>
      </c>
      <c r="F336" s="5">
        <v>300</v>
      </c>
      <c r="G336" s="5">
        <v>3600</v>
      </c>
    </row>
    <row r="337" spans="1:7" x14ac:dyDescent="0.3">
      <c r="A337" s="1" t="s">
        <v>162</v>
      </c>
      <c r="B337" s="1" t="s">
        <v>163</v>
      </c>
      <c r="C337" s="1" t="s">
        <v>70</v>
      </c>
      <c r="D337" s="1" t="s">
        <v>71</v>
      </c>
      <c r="E337" s="5">
        <v>500</v>
      </c>
      <c r="G337" s="5">
        <v>500</v>
      </c>
    </row>
    <row r="338" spans="1:7" x14ac:dyDescent="0.3">
      <c r="A338" s="1" t="s">
        <v>162</v>
      </c>
      <c r="B338" s="1" t="s">
        <v>163</v>
      </c>
      <c r="C338" s="1" t="s">
        <v>164</v>
      </c>
      <c r="D338" s="1" t="s">
        <v>165</v>
      </c>
      <c r="E338" s="5">
        <v>1350</v>
      </c>
      <c r="G338" s="5">
        <v>1350</v>
      </c>
    </row>
    <row r="339" spans="1:7" x14ac:dyDescent="0.3">
      <c r="A339" s="6" t="s">
        <v>162</v>
      </c>
      <c r="B339" s="6"/>
      <c r="C339" s="6"/>
      <c r="D339" s="6"/>
      <c r="E339" s="6">
        <v>220370</v>
      </c>
      <c r="F339" s="6">
        <v>-15010</v>
      </c>
      <c r="G339" s="6">
        <f>SUM(G321:G338)</f>
        <v>215545</v>
      </c>
    </row>
    <row r="340" spans="1:7" x14ac:dyDescent="0.3">
      <c r="A340" s="1" t="s">
        <v>166</v>
      </c>
      <c r="B340" s="1" t="s">
        <v>167</v>
      </c>
      <c r="C340" s="1" t="s">
        <v>18</v>
      </c>
      <c r="D340" s="1" t="s">
        <v>19</v>
      </c>
      <c r="E340" s="5">
        <v>31080</v>
      </c>
      <c r="G340" s="5">
        <v>31080</v>
      </c>
    </row>
    <row r="341" spans="1:7" x14ac:dyDescent="0.3">
      <c r="A341" s="1" t="s">
        <v>166</v>
      </c>
      <c r="B341" s="1" t="s">
        <v>167</v>
      </c>
      <c r="C341" s="1" t="s">
        <v>22</v>
      </c>
      <c r="D341" s="1" t="s">
        <v>23</v>
      </c>
      <c r="E341" s="5">
        <v>16800</v>
      </c>
      <c r="F341" s="5">
        <v>-16800</v>
      </c>
    </row>
    <row r="342" spans="1:7" x14ac:dyDescent="0.3">
      <c r="A342" s="1" t="s">
        <v>166</v>
      </c>
      <c r="B342" s="1" t="s">
        <v>167</v>
      </c>
      <c r="C342" s="1" t="s">
        <v>42</v>
      </c>
      <c r="D342" s="1" t="s">
        <v>43</v>
      </c>
      <c r="E342" s="5">
        <v>15000</v>
      </c>
      <c r="F342" s="5">
        <v>-15000</v>
      </c>
    </row>
    <row r="343" spans="1:7" x14ac:dyDescent="0.3">
      <c r="A343" s="1" t="s">
        <v>166</v>
      </c>
      <c r="B343" s="1" t="s">
        <v>167</v>
      </c>
      <c r="C343" s="1" t="s">
        <v>44</v>
      </c>
      <c r="D343" s="1" t="s">
        <v>45</v>
      </c>
      <c r="E343" s="5">
        <v>10000</v>
      </c>
      <c r="F343" s="5">
        <v>-10000</v>
      </c>
    </row>
    <row r="344" spans="1:7" x14ac:dyDescent="0.3">
      <c r="A344" s="1" t="s">
        <v>166</v>
      </c>
      <c r="B344" s="1" t="s">
        <v>167</v>
      </c>
      <c r="C344" s="1" t="s">
        <v>46</v>
      </c>
      <c r="D344" s="1" t="s">
        <v>47</v>
      </c>
      <c r="E344" s="5">
        <v>40000</v>
      </c>
      <c r="F344" s="5">
        <v>-40000</v>
      </c>
    </row>
    <row r="345" spans="1:7" x14ac:dyDescent="0.3">
      <c r="A345" s="1" t="s">
        <v>166</v>
      </c>
      <c r="B345" s="1" t="s">
        <v>167</v>
      </c>
      <c r="C345" s="1" t="s">
        <v>30</v>
      </c>
      <c r="D345" s="1" t="s">
        <v>31</v>
      </c>
      <c r="E345" s="5">
        <v>10000</v>
      </c>
      <c r="F345" s="5">
        <v>-10000</v>
      </c>
    </row>
    <row r="346" spans="1:7" x14ac:dyDescent="0.3">
      <c r="A346" s="1" t="s">
        <v>166</v>
      </c>
      <c r="B346" s="1" t="s">
        <v>167</v>
      </c>
      <c r="C346" s="1" t="s">
        <v>32</v>
      </c>
      <c r="D346" s="1" t="s">
        <v>33</v>
      </c>
      <c r="E346" s="5">
        <v>60000</v>
      </c>
      <c r="F346" s="5">
        <v>-60000</v>
      </c>
    </row>
    <row r="347" spans="1:7" x14ac:dyDescent="0.3">
      <c r="A347" s="1" t="s">
        <v>166</v>
      </c>
      <c r="B347" s="1" t="s">
        <v>167</v>
      </c>
      <c r="C347" s="1" t="s">
        <v>50</v>
      </c>
      <c r="D347" s="1" t="s">
        <v>51</v>
      </c>
      <c r="E347" s="5">
        <v>15000</v>
      </c>
      <c r="F347" s="5">
        <v>-15000</v>
      </c>
    </row>
    <row r="348" spans="1:7" x14ac:dyDescent="0.3">
      <c r="A348" s="1" t="s">
        <v>166</v>
      </c>
      <c r="B348" s="1" t="s">
        <v>167</v>
      </c>
      <c r="C348" s="1" t="s">
        <v>52</v>
      </c>
      <c r="D348" s="1" t="s">
        <v>53</v>
      </c>
      <c r="E348" s="5">
        <v>10000</v>
      </c>
      <c r="F348" s="5">
        <v>-10000</v>
      </c>
    </row>
    <row r="349" spans="1:7" x14ac:dyDescent="0.3">
      <c r="A349" s="1" t="s">
        <v>166</v>
      </c>
      <c r="B349" s="1" t="s">
        <v>167</v>
      </c>
      <c r="C349" s="1" t="s">
        <v>82</v>
      </c>
      <c r="D349" s="1" t="s">
        <v>83</v>
      </c>
      <c r="E349" s="5">
        <v>17400</v>
      </c>
      <c r="F349" s="5">
        <v>-17400</v>
      </c>
    </row>
    <row r="350" spans="1:7" x14ac:dyDescent="0.3">
      <c r="A350" s="6" t="s">
        <v>166</v>
      </c>
      <c r="B350" s="6"/>
      <c r="C350" s="6"/>
      <c r="D350" s="6"/>
      <c r="E350" s="6">
        <v>225280</v>
      </c>
      <c r="F350" s="6">
        <v>-194200</v>
      </c>
      <c r="G350" s="6">
        <f>SUM(G340)</f>
        <v>31080</v>
      </c>
    </row>
    <row r="351" spans="1:7" x14ac:dyDescent="0.3">
      <c r="A351" s="1" t="s">
        <v>168</v>
      </c>
      <c r="B351" s="1" t="s">
        <v>169</v>
      </c>
      <c r="C351" s="1" t="s">
        <v>18</v>
      </c>
      <c r="D351" s="1" t="s">
        <v>19</v>
      </c>
      <c r="E351" s="5">
        <v>21444</v>
      </c>
      <c r="G351" s="5">
        <v>21444</v>
      </c>
    </row>
    <row r="352" spans="1:7" x14ac:dyDescent="0.3">
      <c r="A352" s="1" t="s">
        <v>168</v>
      </c>
      <c r="B352" s="1" t="s">
        <v>169</v>
      </c>
      <c r="C352" s="1" t="s">
        <v>20</v>
      </c>
      <c r="D352" s="1" t="s">
        <v>21</v>
      </c>
      <c r="E352" s="5">
        <v>7600</v>
      </c>
      <c r="G352" s="5">
        <v>7600</v>
      </c>
    </row>
    <row r="353" spans="1:7" x14ac:dyDescent="0.3">
      <c r="A353" s="1" t="s">
        <v>168</v>
      </c>
      <c r="B353" s="1" t="s">
        <v>169</v>
      </c>
      <c r="C353" s="1" t="s">
        <v>22</v>
      </c>
      <c r="D353" s="1" t="s">
        <v>23</v>
      </c>
      <c r="E353" s="5">
        <v>16800</v>
      </c>
      <c r="F353" s="5">
        <v>-16800</v>
      </c>
    </row>
    <row r="354" spans="1:7" x14ac:dyDescent="0.3">
      <c r="A354" s="1" t="s">
        <v>168</v>
      </c>
      <c r="B354" s="1" t="s">
        <v>169</v>
      </c>
      <c r="C354" s="1" t="s">
        <v>76</v>
      </c>
      <c r="D354" s="1" t="s">
        <v>77</v>
      </c>
      <c r="E354" s="5">
        <v>9500</v>
      </c>
      <c r="G354" s="5">
        <v>19000</v>
      </c>
    </row>
    <row r="355" spans="1:7" x14ac:dyDescent="0.3">
      <c r="A355" s="1" t="s">
        <v>168</v>
      </c>
      <c r="B355" s="1" t="s">
        <v>169</v>
      </c>
      <c r="C355" s="1" t="s">
        <v>78</v>
      </c>
      <c r="D355" s="1" t="s">
        <v>79</v>
      </c>
      <c r="E355" s="5">
        <v>27340</v>
      </c>
      <c r="F355" s="5">
        <v>5760</v>
      </c>
      <c r="G355" s="5">
        <v>37400</v>
      </c>
    </row>
    <row r="356" spans="1:7" x14ac:dyDescent="0.3">
      <c r="A356" s="1" t="s">
        <v>168</v>
      </c>
      <c r="B356" s="1" t="s">
        <v>169</v>
      </c>
      <c r="C356" s="1" t="s">
        <v>28</v>
      </c>
      <c r="D356" s="1" t="s">
        <v>29</v>
      </c>
      <c r="E356" s="5">
        <v>25570</v>
      </c>
      <c r="F356" s="5">
        <v>26540</v>
      </c>
      <c r="G356" s="5">
        <v>60430</v>
      </c>
    </row>
    <row r="357" spans="1:7" x14ac:dyDescent="0.3">
      <c r="A357" s="1" t="s">
        <v>168</v>
      </c>
      <c r="B357" s="1" t="s">
        <v>169</v>
      </c>
      <c r="C357" s="1" t="s">
        <v>38</v>
      </c>
      <c r="D357" s="1" t="s">
        <v>39</v>
      </c>
      <c r="F357" s="5">
        <v>17000</v>
      </c>
      <c r="G357" s="5">
        <v>17000</v>
      </c>
    </row>
    <row r="358" spans="1:7" x14ac:dyDescent="0.3">
      <c r="A358" s="1" t="s">
        <v>168</v>
      </c>
      <c r="B358" s="1" t="s">
        <v>169</v>
      </c>
      <c r="C358" s="1" t="s">
        <v>40</v>
      </c>
      <c r="D358" s="1" t="s">
        <v>41</v>
      </c>
      <c r="F358" s="5">
        <v>8000</v>
      </c>
      <c r="G358" s="5">
        <v>8000</v>
      </c>
    </row>
    <row r="359" spans="1:7" x14ac:dyDescent="0.3">
      <c r="A359" s="1" t="s">
        <v>168</v>
      </c>
      <c r="B359" s="1" t="s">
        <v>169</v>
      </c>
      <c r="C359" s="1" t="s">
        <v>46</v>
      </c>
      <c r="D359" s="1" t="s">
        <v>47</v>
      </c>
      <c r="E359" s="5">
        <v>7700</v>
      </c>
      <c r="F359" s="5">
        <v>-2200</v>
      </c>
      <c r="G359" s="5">
        <v>5500</v>
      </c>
    </row>
    <row r="360" spans="1:7" x14ac:dyDescent="0.3">
      <c r="A360" s="1" t="s">
        <v>168</v>
      </c>
      <c r="B360" s="1" t="s">
        <v>169</v>
      </c>
      <c r="C360" s="1" t="s">
        <v>30</v>
      </c>
      <c r="D360" s="1" t="s">
        <v>31</v>
      </c>
      <c r="E360" s="5">
        <v>10800</v>
      </c>
      <c r="G360" s="5">
        <v>10800</v>
      </c>
    </row>
    <row r="361" spans="1:7" x14ac:dyDescent="0.3">
      <c r="A361" s="1" t="s">
        <v>168</v>
      </c>
      <c r="B361" s="1" t="s">
        <v>169</v>
      </c>
      <c r="C361" s="1" t="s">
        <v>32</v>
      </c>
      <c r="D361" s="1" t="s">
        <v>33</v>
      </c>
      <c r="E361" s="5">
        <v>13000</v>
      </c>
      <c r="F361" s="5">
        <v>-6000</v>
      </c>
      <c r="G361" s="5">
        <v>7000</v>
      </c>
    </row>
    <row r="362" spans="1:7" x14ac:dyDescent="0.3">
      <c r="A362" s="1" t="s">
        <v>168</v>
      </c>
      <c r="B362" s="1" t="s">
        <v>169</v>
      </c>
      <c r="C362" s="1" t="s">
        <v>56</v>
      </c>
      <c r="D362" s="1" t="s">
        <v>57</v>
      </c>
      <c r="E362" s="5">
        <v>7200</v>
      </c>
      <c r="G362" s="5">
        <v>7200</v>
      </c>
    </row>
    <row r="363" spans="1:7" x14ac:dyDescent="0.3">
      <c r="A363" s="1" t="s">
        <v>168</v>
      </c>
      <c r="B363" s="1" t="s">
        <v>169</v>
      </c>
      <c r="C363" s="1" t="s">
        <v>86</v>
      </c>
      <c r="D363" s="1" t="s">
        <v>87</v>
      </c>
      <c r="E363" s="5">
        <v>12000</v>
      </c>
      <c r="G363" s="5">
        <v>12000</v>
      </c>
    </row>
    <row r="364" spans="1:7" x14ac:dyDescent="0.3">
      <c r="A364" s="1" t="s">
        <v>168</v>
      </c>
      <c r="B364" s="1" t="s">
        <v>169</v>
      </c>
      <c r="C364" s="1" t="s">
        <v>58</v>
      </c>
      <c r="D364" s="1" t="s">
        <v>59</v>
      </c>
      <c r="E364" s="5">
        <v>9390</v>
      </c>
      <c r="F364" s="5">
        <v>54300</v>
      </c>
      <c r="G364" s="5">
        <v>73080</v>
      </c>
    </row>
    <row r="365" spans="1:7" x14ac:dyDescent="0.3">
      <c r="A365" s="1" t="s">
        <v>168</v>
      </c>
      <c r="B365" s="1" t="s">
        <v>169</v>
      </c>
      <c r="C365" s="1" t="s">
        <v>60</v>
      </c>
      <c r="D365" s="1" t="s">
        <v>61</v>
      </c>
      <c r="E365" s="5">
        <v>48040</v>
      </c>
      <c r="G365" s="5">
        <v>48040</v>
      </c>
    </row>
    <row r="366" spans="1:7" x14ac:dyDescent="0.3">
      <c r="A366" s="1" t="s">
        <v>168</v>
      </c>
      <c r="B366" s="1" t="s">
        <v>169</v>
      </c>
      <c r="C366" s="1" t="s">
        <v>90</v>
      </c>
      <c r="D366" s="1" t="s">
        <v>91</v>
      </c>
      <c r="E366" s="5">
        <v>317824</v>
      </c>
      <c r="F366" s="5">
        <v>-279324</v>
      </c>
      <c r="G366" s="5">
        <v>38500</v>
      </c>
    </row>
    <row r="367" spans="1:7" x14ac:dyDescent="0.3">
      <c r="A367" s="1" t="s">
        <v>168</v>
      </c>
      <c r="B367" s="1" t="s">
        <v>169</v>
      </c>
      <c r="C367" s="1" t="s">
        <v>122</v>
      </c>
      <c r="D367" s="1" t="s">
        <v>123</v>
      </c>
      <c r="E367" s="5">
        <v>25000</v>
      </c>
      <c r="G367" s="5">
        <v>25000</v>
      </c>
    </row>
    <row r="368" spans="1:7" x14ac:dyDescent="0.3">
      <c r="A368" s="1" t="s">
        <v>168</v>
      </c>
      <c r="B368" s="1" t="s">
        <v>169</v>
      </c>
      <c r="C368" s="1" t="s">
        <v>62</v>
      </c>
      <c r="D368" s="1" t="s">
        <v>63</v>
      </c>
      <c r="E368" s="5">
        <v>3017</v>
      </c>
      <c r="G368" s="5">
        <v>3017</v>
      </c>
    </row>
    <row r="369" spans="1:7" x14ac:dyDescent="0.3">
      <c r="A369" s="1" t="s">
        <v>168</v>
      </c>
      <c r="B369" s="1" t="s">
        <v>169</v>
      </c>
      <c r="C369" s="1" t="s">
        <v>100</v>
      </c>
      <c r="D369" s="1" t="s">
        <v>101</v>
      </c>
      <c r="E369" s="5">
        <v>180000</v>
      </c>
      <c r="G369" s="5">
        <v>180000</v>
      </c>
    </row>
    <row r="370" spans="1:7" x14ac:dyDescent="0.3">
      <c r="A370" s="1" t="s">
        <v>168</v>
      </c>
      <c r="B370" s="1" t="s">
        <v>169</v>
      </c>
      <c r="C370" s="1" t="s">
        <v>72</v>
      </c>
      <c r="D370" s="1" t="s">
        <v>73</v>
      </c>
      <c r="E370" s="5">
        <v>10000</v>
      </c>
      <c r="F370" s="5">
        <v>100000</v>
      </c>
      <c r="G370" s="5">
        <v>110000</v>
      </c>
    </row>
    <row r="371" spans="1:7" x14ac:dyDescent="0.3">
      <c r="A371" s="1" t="s">
        <v>168</v>
      </c>
      <c r="B371" s="1" t="s">
        <v>169</v>
      </c>
      <c r="C371" s="1" t="s">
        <v>164</v>
      </c>
      <c r="D371" s="1" t="s">
        <v>165</v>
      </c>
      <c r="E371" s="5">
        <v>20000</v>
      </c>
      <c r="G371" s="5">
        <v>20000</v>
      </c>
    </row>
    <row r="372" spans="1:7" x14ac:dyDescent="0.3">
      <c r="A372" s="6" t="s">
        <v>168</v>
      </c>
      <c r="B372" s="6"/>
      <c r="C372" s="6"/>
      <c r="D372" s="6"/>
      <c r="E372" s="6">
        <v>772225</v>
      </c>
      <c r="F372" s="6">
        <v>-92724</v>
      </c>
      <c r="G372" s="6">
        <f>SUM(G351:G371)</f>
        <v>711011</v>
      </c>
    </row>
    <row r="373" spans="1:7" x14ac:dyDescent="0.3">
      <c r="A373" s="1" t="s">
        <v>170</v>
      </c>
      <c r="B373" s="1" t="s">
        <v>171</v>
      </c>
      <c r="C373" s="1" t="s">
        <v>18</v>
      </c>
      <c r="D373" s="1" t="s">
        <v>19</v>
      </c>
      <c r="E373" s="5">
        <v>21444</v>
      </c>
      <c r="G373" s="5">
        <v>21444</v>
      </c>
    </row>
    <row r="374" spans="1:7" x14ac:dyDescent="0.3">
      <c r="A374" s="1" t="s">
        <v>170</v>
      </c>
      <c r="B374" s="1" t="s">
        <v>171</v>
      </c>
      <c r="C374" s="1" t="s">
        <v>22</v>
      </c>
      <c r="D374" s="1" t="s">
        <v>23</v>
      </c>
      <c r="E374" s="5">
        <v>16800</v>
      </c>
      <c r="F374" s="5">
        <v>-16800</v>
      </c>
    </row>
    <row r="375" spans="1:7" x14ac:dyDescent="0.3">
      <c r="A375" s="1" t="s">
        <v>170</v>
      </c>
      <c r="B375" s="1" t="s">
        <v>171</v>
      </c>
      <c r="C375" s="1" t="s">
        <v>76</v>
      </c>
      <c r="D375" s="1" t="s">
        <v>77</v>
      </c>
      <c r="E375" s="5">
        <v>24000</v>
      </c>
      <c r="G375" s="5">
        <v>44800</v>
      </c>
    </row>
    <row r="376" spans="1:7" x14ac:dyDescent="0.3">
      <c r="A376" s="1" t="s">
        <v>170</v>
      </c>
      <c r="B376" s="1" t="s">
        <v>171</v>
      </c>
      <c r="C376" s="1" t="s">
        <v>78</v>
      </c>
      <c r="D376" s="1" t="s">
        <v>79</v>
      </c>
      <c r="E376" s="5">
        <v>25960</v>
      </c>
      <c r="G376" s="5">
        <v>26440</v>
      </c>
    </row>
    <row r="377" spans="1:7" x14ac:dyDescent="0.3">
      <c r="A377" s="1" t="s">
        <v>170</v>
      </c>
      <c r="B377" s="1" t="s">
        <v>171</v>
      </c>
      <c r="C377" s="1" t="s">
        <v>28</v>
      </c>
      <c r="D377" s="1" t="s">
        <v>29</v>
      </c>
      <c r="E377" s="5">
        <v>15000</v>
      </c>
      <c r="G377" s="5">
        <v>18040</v>
      </c>
    </row>
    <row r="378" spans="1:7" x14ac:dyDescent="0.3">
      <c r="A378" s="1" t="s">
        <v>170</v>
      </c>
      <c r="B378" s="1" t="s">
        <v>171</v>
      </c>
      <c r="C378" s="1" t="s">
        <v>44</v>
      </c>
      <c r="D378" s="1" t="s">
        <v>45</v>
      </c>
      <c r="E378" s="5">
        <v>1000</v>
      </c>
      <c r="G378" s="5">
        <v>1000</v>
      </c>
    </row>
    <row r="379" spans="1:7" x14ac:dyDescent="0.3">
      <c r="A379" s="1" t="s">
        <v>170</v>
      </c>
      <c r="B379" s="1" t="s">
        <v>171</v>
      </c>
      <c r="C379" s="1" t="s">
        <v>46</v>
      </c>
      <c r="D379" s="1" t="s">
        <v>47</v>
      </c>
      <c r="E379" s="5">
        <v>5000</v>
      </c>
      <c r="G379" s="5">
        <v>6000</v>
      </c>
    </row>
    <row r="380" spans="1:7" x14ac:dyDescent="0.3">
      <c r="A380" s="1" t="s">
        <v>170</v>
      </c>
      <c r="B380" s="1" t="s">
        <v>171</v>
      </c>
      <c r="C380" s="1" t="s">
        <v>32</v>
      </c>
      <c r="D380" s="1" t="s">
        <v>33</v>
      </c>
      <c r="E380" s="5">
        <v>5000</v>
      </c>
      <c r="G380" s="5">
        <v>6000</v>
      </c>
    </row>
    <row r="381" spans="1:7" x14ac:dyDescent="0.3">
      <c r="A381" s="1" t="s">
        <v>170</v>
      </c>
      <c r="B381" s="1" t="s">
        <v>171</v>
      </c>
      <c r="C381" s="1" t="s">
        <v>50</v>
      </c>
      <c r="D381" s="1" t="s">
        <v>51</v>
      </c>
      <c r="E381" s="5">
        <v>13000</v>
      </c>
      <c r="G381" s="5">
        <v>14260</v>
      </c>
    </row>
    <row r="382" spans="1:7" x14ac:dyDescent="0.3">
      <c r="A382" s="1" t="s">
        <v>170</v>
      </c>
      <c r="B382" s="1" t="s">
        <v>171</v>
      </c>
      <c r="C382" s="1" t="s">
        <v>58</v>
      </c>
      <c r="D382" s="1" t="s">
        <v>59</v>
      </c>
      <c r="G382" s="5">
        <v>6190</v>
      </c>
    </row>
    <row r="383" spans="1:7" x14ac:dyDescent="0.3">
      <c r="A383" s="1" t="s">
        <v>170</v>
      </c>
      <c r="B383" s="1" t="s">
        <v>171</v>
      </c>
      <c r="C383" s="1" t="s">
        <v>88</v>
      </c>
      <c r="D383" s="1" t="s">
        <v>89</v>
      </c>
      <c r="E383" s="5">
        <v>5000</v>
      </c>
      <c r="G383" s="5">
        <v>5200</v>
      </c>
    </row>
    <row r="384" spans="1:7" x14ac:dyDescent="0.3">
      <c r="A384" s="1" t="s">
        <v>170</v>
      </c>
      <c r="B384" s="1" t="s">
        <v>171</v>
      </c>
      <c r="C384" s="1" t="s">
        <v>92</v>
      </c>
      <c r="D384" s="1" t="s">
        <v>93</v>
      </c>
      <c r="E384" s="5">
        <v>1500</v>
      </c>
      <c r="G384" s="5">
        <v>1500</v>
      </c>
    </row>
    <row r="385" spans="1:7" x14ac:dyDescent="0.3">
      <c r="A385" s="6" t="s">
        <v>170</v>
      </c>
      <c r="B385" s="6"/>
      <c r="C385" s="6"/>
      <c r="D385" s="6"/>
      <c r="E385" s="6">
        <v>133704</v>
      </c>
      <c r="F385" s="6">
        <v>-16800</v>
      </c>
      <c r="G385" s="6">
        <f>SUM(G373:G384)</f>
        <v>150874</v>
      </c>
    </row>
    <row r="386" spans="1:7" x14ac:dyDescent="0.3">
      <c r="A386" s="1" t="s">
        <v>172</v>
      </c>
      <c r="B386" s="1" t="s">
        <v>173</v>
      </c>
      <c r="C386" s="1" t="s">
        <v>18</v>
      </c>
      <c r="D386" s="1" t="s">
        <v>19</v>
      </c>
      <c r="E386" s="5">
        <v>31080</v>
      </c>
      <c r="G386" s="5">
        <v>31080</v>
      </c>
    </row>
    <row r="387" spans="1:7" x14ac:dyDescent="0.3">
      <c r="A387" s="1" t="s">
        <v>172</v>
      </c>
      <c r="B387" s="1" t="s">
        <v>173</v>
      </c>
      <c r="C387" s="1" t="s">
        <v>22</v>
      </c>
      <c r="D387" s="1" t="s">
        <v>23</v>
      </c>
      <c r="E387" s="5">
        <v>16800</v>
      </c>
      <c r="F387" s="5">
        <v>-16800</v>
      </c>
    </row>
    <row r="388" spans="1:7" x14ac:dyDescent="0.3">
      <c r="A388" s="1" t="s">
        <v>172</v>
      </c>
      <c r="B388" s="1" t="s">
        <v>173</v>
      </c>
      <c r="C388" s="1" t="s">
        <v>76</v>
      </c>
      <c r="D388" s="1" t="s">
        <v>77</v>
      </c>
      <c r="E388" s="5">
        <v>103200</v>
      </c>
      <c r="G388" s="5">
        <v>123100</v>
      </c>
    </row>
    <row r="389" spans="1:7" x14ac:dyDescent="0.3">
      <c r="A389" s="1" t="s">
        <v>172</v>
      </c>
      <c r="B389" s="1" t="s">
        <v>173</v>
      </c>
      <c r="C389" s="1" t="s">
        <v>78</v>
      </c>
      <c r="D389" s="1" t="s">
        <v>79</v>
      </c>
      <c r="E389" s="5">
        <v>33632</v>
      </c>
      <c r="G389" s="5">
        <v>40652</v>
      </c>
    </row>
    <row r="390" spans="1:7" x14ac:dyDescent="0.3">
      <c r="A390" s="1" t="s">
        <v>172</v>
      </c>
      <c r="B390" s="1" t="s">
        <v>173</v>
      </c>
      <c r="C390" s="1" t="s">
        <v>28</v>
      </c>
      <c r="D390" s="1" t="s">
        <v>29</v>
      </c>
      <c r="E390" s="5">
        <v>26836</v>
      </c>
      <c r="G390" s="5">
        <v>34436</v>
      </c>
    </row>
    <row r="391" spans="1:7" x14ac:dyDescent="0.3">
      <c r="A391" s="1" t="s">
        <v>172</v>
      </c>
      <c r="B391" s="1" t="s">
        <v>173</v>
      </c>
      <c r="C391" s="1" t="s">
        <v>38</v>
      </c>
      <c r="D391" s="1" t="s">
        <v>39</v>
      </c>
      <c r="G391" s="5">
        <v>3000</v>
      </c>
    </row>
    <row r="392" spans="1:7" x14ac:dyDescent="0.3">
      <c r="A392" s="1" t="s">
        <v>172</v>
      </c>
      <c r="B392" s="1" t="s">
        <v>173</v>
      </c>
      <c r="C392" s="1" t="s">
        <v>42</v>
      </c>
      <c r="D392" s="1" t="s">
        <v>43</v>
      </c>
      <c r="E392" s="5">
        <v>8000</v>
      </c>
      <c r="G392" s="5">
        <v>9186</v>
      </c>
    </row>
    <row r="393" spans="1:7" x14ac:dyDescent="0.3">
      <c r="A393" s="1" t="s">
        <v>172</v>
      </c>
      <c r="B393" s="1" t="s">
        <v>173</v>
      </c>
      <c r="C393" s="1" t="s">
        <v>44</v>
      </c>
      <c r="D393" s="1" t="s">
        <v>45</v>
      </c>
      <c r="E393" s="5">
        <v>6000</v>
      </c>
      <c r="G393" s="5">
        <v>6714</v>
      </c>
    </row>
    <row r="394" spans="1:7" x14ac:dyDescent="0.3">
      <c r="A394" s="1" t="s">
        <v>172</v>
      </c>
      <c r="B394" s="1" t="s">
        <v>173</v>
      </c>
      <c r="C394" s="1" t="s">
        <v>46</v>
      </c>
      <c r="D394" s="1" t="s">
        <v>47</v>
      </c>
      <c r="E394" s="5">
        <v>5000</v>
      </c>
      <c r="G394" s="5">
        <v>6300</v>
      </c>
    </row>
    <row r="395" spans="1:7" x14ac:dyDescent="0.3">
      <c r="A395" s="1" t="s">
        <v>172</v>
      </c>
      <c r="B395" s="1" t="s">
        <v>173</v>
      </c>
      <c r="C395" s="1" t="s">
        <v>32</v>
      </c>
      <c r="D395" s="1" t="s">
        <v>33</v>
      </c>
      <c r="E395" s="5">
        <v>23082</v>
      </c>
      <c r="G395" s="5">
        <v>25482</v>
      </c>
    </row>
    <row r="396" spans="1:7" x14ac:dyDescent="0.3">
      <c r="A396" s="1" t="s">
        <v>172</v>
      </c>
      <c r="B396" s="1" t="s">
        <v>173</v>
      </c>
      <c r="C396" s="1" t="s">
        <v>80</v>
      </c>
      <c r="D396" s="1" t="s">
        <v>81</v>
      </c>
      <c r="E396" s="5">
        <v>8860</v>
      </c>
      <c r="G396" s="5">
        <v>9160</v>
      </c>
    </row>
    <row r="397" spans="1:7" x14ac:dyDescent="0.3">
      <c r="A397" s="1" t="s">
        <v>172</v>
      </c>
      <c r="B397" s="1" t="s">
        <v>173</v>
      </c>
      <c r="C397" s="1" t="s">
        <v>50</v>
      </c>
      <c r="D397" s="1" t="s">
        <v>51</v>
      </c>
      <c r="E397" s="5">
        <v>38250</v>
      </c>
      <c r="G397" s="5">
        <v>46000</v>
      </c>
    </row>
    <row r="398" spans="1:7" x14ac:dyDescent="0.3">
      <c r="A398" s="1" t="s">
        <v>172</v>
      </c>
      <c r="B398" s="1" t="s">
        <v>173</v>
      </c>
      <c r="C398" s="1" t="s">
        <v>56</v>
      </c>
      <c r="D398" s="1" t="s">
        <v>57</v>
      </c>
      <c r="E398" s="5">
        <v>9249</v>
      </c>
      <c r="G398" s="5">
        <v>9249</v>
      </c>
    </row>
    <row r="399" spans="1:7" x14ac:dyDescent="0.3">
      <c r="A399" s="1" t="s">
        <v>172</v>
      </c>
      <c r="B399" s="1" t="s">
        <v>173</v>
      </c>
      <c r="C399" s="1" t="s">
        <v>58</v>
      </c>
      <c r="D399" s="1" t="s">
        <v>59</v>
      </c>
      <c r="E399" s="5">
        <v>39929</v>
      </c>
      <c r="G399" s="5">
        <v>39929</v>
      </c>
    </row>
    <row r="400" spans="1:7" x14ac:dyDescent="0.3">
      <c r="A400" s="1" t="s">
        <v>172</v>
      </c>
      <c r="B400" s="1" t="s">
        <v>173</v>
      </c>
      <c r="C400" s="1" t="s">
        <v>88</v>
      </c>
      <c r="D400" s="1" t="s">
        <v>89</v>
      </c>
      <c r="E400" s="5">
        <v>15400</v>
      </c>
      <c r="G400" s="5">
        <v>16900</v>
      </c>
    </row>
    <row r="401" spans="1:7" x14ac:dyDescent="0.3">
      <c r="A401" s="1" t="s">
        <v>172</v>
      </c>
      <c r="B401" s="1" t="s">
        <v>173</v>
      </c>
      <c r="C401" s="1" t="s">
        <v>90</v>
      </c>
      <c r="D401" s="1" t="s">
        <v>91</v>
      </c>
      <c r="E401" s="5">
        <v>7500</v>
      </c>
      <c r="G401" s="5">
        <v>17860</v>
      </c>
    </row>
    <row r="402" spans="1:7" x14ac:dyDescent="0.3">
      <c r="A402" s="1" t="s">
        <v>172</v>
      </c>
      <c r="B402" s="1" t="s">
        <v>173</v>
      </c>
      <c r="C402" s="1" t="s">
        <v>92</v>
      </c>
      <c r="D402" s="1" t="s">
        <v>93</v>
      </c>
      <c r="E402" s="5">
        <v>8300</v>
      </c>
      <c r="G402" s="5">
        <v>12200</v>
      </c>
    </row>
    <row r="403" spans="1:7" x14ac:dyDescent="0.3">
      <c r="A403" s="1" t="s">
        <v>172</v>
      </c>
      <c r="B403" s="1" t="s">
        <v>173</v>
      </c>
      <c r="C403" s="1" t="s">
        <v>70</v>
      </c>
      <c r="D403" s="1" t="s">
        <v>71</v>
      </c>
      <c r="E403" s="5">
        <v>3000</v>
      </c>
      <c r="G403" s="5">
        <v>3700</v>
      </c>
    </row>
    <row r="404" spans="1:7" x14ac:dyDescent="0.3">
      <c r="A404" s="6" t="s">
        <v>172</v>
      </c>
      <c r="B404" s="6"/>
      <c r="C404" s="6"/>
      <c r="D404" s="6"/>
      <c r="E404" s="6">
        <v>384118</v>
      </c>
      <c r="F404" s="6">
        <v>-16800</v>
      </c>
      <c r="G404" s="6">
        <f>SUM(G386:G403)</f>
        <v>434948</v>
      </c>
    </row>
    <row r="405" spans="1:7" x14ac:dyDescent="0.3">
      <c r="A405" s="1" t="s">
        <v>174</v>
      </c>
      <c r="B405" s="1" t="s">
        <v>175</v>
      </c>
      <c r="C405" s="1" t="s">
        <v>18</v>
      </c>
      <c r="D405" s="1" t="s">
        <v>19</v>
      </c>
      <c r="E405" s="5">
        <v>42912</v>
      </c>
      <c r="G405" s="5">
        <v>42912</v>
      </c>
    </row>
    <row r="406" spans="1:7" x14ac:dyDescent="0.3">
      <c r="A406" s="1" t="s">
        <v>174</v>
      </c>
      <c r="B406" s="1" t="s">
        <v>175</v>
      </c>
      <c r="C406" s="1" t="s">
        <v>20</v>
      </c>
      <c r="D406" s="1" t="s">
        <v>21</v>
      </c>
      <c r="E406" s="5">
        <v>7200</v>
      </c>
      <c r="G406" s="5">
        <v>7200</v>
      </c>
    </row>
    <row r="407" spans="1:7" x14ac:dyDescent="0.3">
      <c r="A407" s="1" t="s">
        <v>174</v>
      </c>
      <c r="B407" s="1" t="s">
        <v>175</v>
      </c>
      <c r="C407" s="1" t="s">
        <v>22</v>
      </c>
      <c r="D407" s="1" t="s">
        <v>23</v>
      </c>
      <c r="E407" s="5">
        <v>28800</v>
      </c>
      <c r="F407" s="5">
        <v>-28800</v>
      </c>
    </row>
    <row r="408" spans="1:7" x14ac:dyDescent="0.3">
      <c r="A408" s="1" t="s">
        <v>174</v>
      </c>
      <c r="B408" s="1" t="s">
        <v>175</v>
      </c>
      <c r="C408" s="1" t="s">
        <v>42</v>
      </c>
      <c r="D408" s="1" t="s">
        <v>43</v>
      </c>
      <c r="E408" s="5">
        <v>1800</v>
      </c>
      <c r="G408" s="5">
        <v>1800</v>
      </c>
    </row>
    <row r="409" spans="1:7" x14ac:dyDescent="0.3">
      <c r="A409" s="1" t="s">
        <v>174</v>
      </c>
      <c r="B409" s="1" t="s">
        <v>175</v>
      </c>
      <c r="C409" s="1" t="s">
        <v>44</v>
      </c>
      <c r="D409" s="1" t="s">
        <v>45</v>
      </c>
      <c r="E409" s="5">
        <v>600</v>
      </c>
      <c r="G409" s="5">
        <v>600</v>
      </c>
    </row>
    <row r="410" spans="1:7" x14ac:dyDescent="0.3">
      <c r="A410" s="1" t="s">
        <v>174</v>
      </c>
      <c r="B410" s="1" t="s">
        <v>175</v>
      </c>
      <c r="C410" s="1" t="s">
        <v>46</v>
      </c>
      <c r="D410" s="1" t="s">
        <v>47</v>
      </c>
      <c r="E410" s="5">
        <v>3000</v>
      </c>
      <c r="G410" s="5">
        <v>3000</v>
      </c>
    </row>
    <row r="411" spans="1:7" x14ac:dyDescent="0.3">
      <c r="A411" s="1" t="s">
        <v>174</v>
      </c>
      <c r="B411" s="1" t="s">
        <v>175</v>
      </c>
      <c r="C411" s="1" t="s">
        <v>48</v>
      </c>
      <c r="D411" s="1" t="s">
        <v>49</v>
      </c>
      <c r="E411" s="5">
        <v>864</v>
      </c>
      <c r="G411" s="5">
        <v>864</v>
      </c>
    </row>
    <row r="412" spans="1:7" x14ac:dyDescent="0.3">
      <c r="A412" s="1" t="s">
        <v>174</v>
      </c>
      <c r="B412" s="1" t="s">
        <v>175</v>
      </c>
      <c r="C412" s="1" t="s">
        <v>128</v>
      </c>
      <c r="D412" s="1" t="s">
        <v>129</v>
      </c>
      <c r="E412" s="5">
        <v>10200</v>
      </c>
      <c r="G412" s="5">
        <v>10200</v>
      </c>
    </row>
    <row r="413" spans="1:7" x14ac:dyDescent="0.3">
      <c r="A413" s="1" t="s">
        <v>174</v>
      </c>
      <c r="B413" s="1" t="s">
        <v>175</v>
      </c>
      <c r="C413" s="1" t="s">
        <v>70</v>
      </c>
      <c r="D413" s="1" t="s">
        <v>71</v>
      </c>
      <c r="E413" s="5">
        <v>4500</v>
      </c>
      <c r="G413" s="5">
        <v>4500</v>
      </c>
    </row>
    <row r="414" spans="1:7" x14ac:dyDescent="0.3">
      <c r="A414" s="6" t="s">
        <v>174</v>
      </c>
      <c r="B414" s="6"/>
      <c r="C414" s="6"/>
      <c r="D414" s="6"/>
      <c r="E414" s="6">
        <v>99876</v>
      </c>
      <c r="F414" s="6">
        <v>-28800</v>
      </c>
      <c r="G414" s="6">
        <f>SUM(G405:G413)</f>
        <v>71076</v>
      </c>
    </row>
    <row r="415" spans="1:7" x14ac:dyDescent="0.3">
      <c r="A415" s="1" t="s">
        <v>176</v>
      </c>
      <c r="B415" s="1" t="s">
        <v>177</v>
      </c>
      <c r="C415" s="1" t="s">
        <v>18</v>
      </c>
      <c r="D415" s="1" t="s">
        <v>19</v>
      </c>
      <c r="E415" s="5">
        <v>31320</v>
      </c>
      <c r="G415" s="5">
        <v>31320</v>
      </c>
    </row>
    <row r="416" spans="1:7" x14ac:dyDescent="0.3">
      <c r="A416" s="1" t="s">
        <v>176</v>
      </c>
      <c r="B416" s="1" t="s">
        <v>177</v>
      </c>
      <c r="C416" s="1" t="s">
        <v>178</v>
      </c>
      <c r="D416" s="1" t="s">
        <v>179</v>
      </c>
      <c r="E416" s="5">
        <v>2472000</v>
      </c>
      <c r="F416" s="5">
        <v>-1778000</v>
      </c>
      <c r="G416" s="5">
        <v>694000</v>
      </c>
    </row>
    <row r="417" spans="1:7" x14ac:dyDescent="0.3">
      <c r="A417" s="1" t="s">
        <v>176</v>
      </c>
      <c r="B417" s="1" t="s">
        <v>177</v>
      </c>
      <c r="C417" s="1" t="s">
        <v>32</v>
      </c>
      <c r="D417" s="1" t="s">
        <v>33</v>
      </c>
      <c r="E417" s="5">
        <v>10223.93</v>
      </c>
      <c r="F417" s="5">
        <v>-4000</v>
      </c>
      <c r="G417" s="5">
        <v>6223.93</v>
      </c>
    </row>
    <row r="418" spans="1:7" x14ac:dyDescent="0.3">
      <c r="A418" s="6" t="s">
        <v>176</v>
      </c>
      <c r="B418" s="6"/>
      <c r="C418" s="6"/>
      <c r="D418" s="6"/>
      <c r="E418" s="6">
        <v>2513543.9300000002</v>
      </c>
      <c r="F418" s="6">
        <v>-1782000</v>
      </c>
      <c r="G418" s="6">
        <f>SUM(G415:G417)</f>
        <v>731543.93</v>
      </c>
    </row>
    <row r="419" spans="1:7" x14ac:dyDescent="0.3">
      <c r="A419" s="1" t="s">
        <v>180</v>
      </c>
      <c r="B419" s="1" t="s">
        <v>181</v>
      </c>
      <c r="C419" s="1" t="s">
        <v>18</v>
      </c>
      <c r="D419" s="1" t="s">
        <v>19</v>
      </c>
      <c r="E419" s="5">
        <v>18900</v>
      </c>
      <c r="G419" s="5">
        <v>18900</v>
      </c>
    </row>
    <row r="420" spans="1:7" x14ac:dyDescent="0.3">
      <c r="A420" s="1" t="s">
        <v>180</v>
      </c>
      <c r="B420" s="1" t="s">
        <v>181</v>
      </c>
      <c r="C420" s="1" t="s">
        <v>20</v>
      </c>
      <c r="D420" s="1" t="s">
        <v>21</v>
      </c>
      <c r="E420" s="5">
        <v>7200</v>
      </c>
      <c r="G420" s="5">
        <v>7200</v>
      </c>
    </row>
    <row r="421" spans="1:7" x14ac:dyDescent="0.3">
      <c r="A421" s="1" t="s">
        <v>180</v>
      </c>
      <c r="B421" s="1" t="s">
        <v>181</v>
      </c>
      <c r="C421" s="1" t="s">
        <v>22</v>
      </c>
      <c r="D421" s="1" t="s">
        <v>23</v>
      </c>
      <c r="E421" s="5">
        <v>8400</v>
      </c>
      <c r="F421" s="5">
        <v>-6300</v>
      </c>
      <c r="G421" s="5">
        <v>2100</v>
      </c>
    </row>
    <row r="422" spans="1:7" x14ac:dyDescent="0.3">
      <c r="A422" s="1" t="s">
        <v>180</v>
      </c>
      <c r="B422" s="1" t="s">
        <v>181</v>
      </c>
      <c r="C422" s="1" t="s">
        <v>42</v>
      </c>
      <c r="D422" s="1" t="s">
        <v>43</v>
      </c>
      <c r="E422" s="5">
        <v>1200</v>
      </c>
      <c r="G422" s="5">
        <v>1200</v>
      </c>
    </row>
    <row r="423" spans="1:7" x14ac:dyDescent="0.3">
      <c r="A423" s="1" t="s">
        <v>180</v>
      </c>
      <c r="B423" s="1" t="s">
        <v>181</v>
      </c>
      <c r="C423" s="1" t="s">
        <v>44</v>
      </c>
      <c r="D423" s="1" t="s">
        <v>45</v>
      </c>
      <c r="E423" s="5">
        <v>600</v>
      </c>
      <c r="G423" s="5">
        <v>600</v>
      </c>
    </row>
    <row r="424" spans="1:7" x14ac:dyDescent="0.3">
      <c r="A424" s="1" t="s">
        <v>180</v>
      </c>
      <c r="B424" s="1" t="s">
        <v>181</v>
      </c>
      <c r="C424" s="1" t="s">
        <v>46</v>
      </c>
      <c r="D424" s="1" t="s">
        <v>47</v>
      </c>
      <c r="E424" s="5">
        <v>1200</v>
      </c>
      <c r="G424" s="5">
        <v>1200</v>
      </c>
    </row>
    <row r="425" spans="1:7" x14ac:dyDescent="0.3">
      <c r="A425" s="1" t="s">
        <v>180</v>
      </c>
      <c r="B425" s="1" t="s">
        <v>181</v>
      </c>
      <c r="C425" s="1" t="s">
        <v>48</v>
      </c>
      <c r="D425" s="1" t="s">
        <v>49</v>
      </c>
      <c r="E425" s="5">
        <v>864</v>
      </c>
      <c r="G425" s="5">
        <v>864</v>
      </c>
    </row>
    <row r="426" spans="1:7" x14ac:dyDescent="0.3">
      <c r="A426" s="1" t="s">
        <v>180</v>
      </c>
      <c r="B426" s="1" t="s">
        <v>181</v>
      </c>
      <c r="C426" s="1" t="s">
        <v>128</v>
      </c>
      <c r="D426" s="1" t="s">
        <v>129</v>
      </c>
      <c r="E426" s="5">
        <v>11400</v>
      </c>
      <c r="G426" s="5">
        <v>11400</v>
      </c>
    </row>
    <row r="427" spans="1:7" x14ac:dyDescent="0.3">
      <c r="A427" s="6" t="s">
        <v>180</v>
      </c>
      <c r="B427" s="6"/>
      <c r="C427" s="6"/>
      <c r="D427" s="6"/>
      <c r="E427" s="6">
        <v>49764</v>
      </c>
      <c r="F427" s="6">
        <v>-6300</v>
      </c>
      <c r="G427" s="6">
        <f>SUM(G419:G426)</f>
        <v>43464</v>
      </c>
    </row>
    <row r="428" spans="1:7" x14ac:dyDescent="0.3">
      <c r="A428" s="1" t="s">
        <v>182</v>
      </c>
      <c r="B428" s="1" t="s">
        <v>183</v>
      </c>
      <c r="C428" s="1" t="s">
        <v>22</v>
      </c>
      <c r="D428" s="1" t="s">
        <v>23</v>
      </c>
      <c r="E428" s="5">
        <v>8400</v>
      </c>
      <c r="F428" s="5">
        <v>-8400</v>
      </c>
    </row>
    <row r="429" spans="1:7" x14ac:dyDescent="0.3">
      <c r="A429" s="1" t="s">
        <v>182</v>
      </c>
      <c r="B429" s="1" t="s">
        <v>183</v>
      </c>
      <c r="C429" s="1" t="s">
        <v>32</v>
      </c>
      <c r="D429" s="1" t="s">
        <v>33</v>
      </c>
      <c r="E429" s="5">
        <v>2400</v>
      </c>
      <c r="F429" s="5">
        <v>-2400</v>
      </c>
    </row>
    <row r="430" spans="1:7" x14ac:dyDescent="0.3">
      <c r="A430" s="6" t="s">
        <v>182</v>
      </c>
      <c r="B430" s="6"/>
      <c r="C430" s="6"/>
      <c r="D430" s="6"/>
      <c r="E430" s="6">
        <v>10800</v>
      </c>
      <c r="F430" s="6">
        <v>-10800</v>
      </c>
      <c r="G430" s="6"/>
    </row>
    <row r="431" spans="1:7" x14ac:dyDescent="0.3">
      <c r="A431" s="1" t="s">
        <v>184</v>
      </c>
      <c r="B431" s="1" t="s">
        <v>185</v>
      </c>
      <c r="C431" s="1" t="s">
        <v>20</v>
      </c>
      <c r="D431" s="1" t="s">
        <v>21</v>
      </c>
      <c r="E431" s="5">
        <v>168000</v>
      </c>
      <c r="F431" s="5">
        <v>-168000</v>
      </c>
    </row>
    <row r="432" spans="1:7" x14ac:dyDescent="0.3">
      <c r="A432" s="1" t="s">
        <v>184</v>
      </c>
      <c r="B432" s="1" t="s">
        <v>185</v>
      </c>
      <c r="C432" s="1" t="s">
        <v>22</v>
      </c>
      <c r="D432" s="1" t="s">
        <v>23</v>
      </c>
      <c r="E432" s="5">
        <v>36000</v>
      </c>
      <c r="F432" s="5">
        <v>-27000</v>
      </c>
      <c r="G432" s="5">
        <v>9000</v>
      </c>
    </row>
    <row r="433" spans="1:11" x14ac:dyDescent="0.3">
      <c r="A433" s="6" t="s">
        <v>184</v>
      </c>
      <c r="B433" s="6"/>
      <c r="C433" s="6"/>
      <c r="D433" s="6"/>
      <c r="E433" s="6">
        <v>204000</v>
      </c>
      <c r="F433" s="6">
        <v>-195000</v>
      </c>
      <c r="G433" s="6">
        <v>9000</v>
      </c>
      <c r="K433"/>
    </row>
    <row r="434" spans="1:11" x14ac:dyDescent="0.3">
      <c r="A434" s="6"/>
      <c r="B434" s="6" t="s">
        <v>186</v>
      </c>
      <c r="C434" s="6"/>
      <c r="D434" s="6" t="s">
        <v>186</v>
      </c>
      <c r="E434" s="6">
        <v>46351372.469999999</v>
      </c>
      <c r="F434" s="6">
        <v>-19654632.77</v>
      </c>
      <c r="G434" s="6">
        <f>SUM(G12,G16,G41,G76,G90,G103,G110,G114,G147,G179,G210,G216,G220,G224,G257,G268,G272,G283,G302,G306,G320,G339,G350,G372,G385,G404,G414,G418,G427,G433)</f>
        <v>29460607.66</v>
      </c>
      <c r="K434"/>
    </row>
    <row r="435" spans="1:11" x14ac:dyDescent="0.3">
      <c r="K435"/>
    </row>
  </sheetData>
  <mergeCells count="3">
    <mergeCell ref="A2:A3"/>
    <mergeCell ref="C2:C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Supplemental Appropriation Deta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abdiaziz hussien</cp:lastModifiedBy>
  <dcterms:created xsi:type="dcterms:W3CDTF">2023-09-17T10:39:25Z</dcterms:created>
  <dcterms:modified xsi:type="dcterms:W3CDTF">2023-09-20T09:25:16Z</dcterms:modified>
</cp:coreProperties>
</file>