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8dc94b018b842456/Desktop/D.Box/SERP/PSM/Construction of FMs CSC Office Building/SWSS/"/>
    </mc:Choice>
  </mc:AlternateContent>
  <xr:revisionPtr revIDLastSave="0" documentId="13_ncr:1_{1AE4319D-9415-4497-B96A-F5E4F360B907}" xr6:coauthVersionLast="47" xr6:coauthVersionMax="47" xr10:uidLastSave="{00000000-0000-0000-0000-000000000000}"/>
  <bookViews>
    <workbookView xWindow="-110" yWindow="-110" windowWidth="19420" windowHeight="11500" firstSheet="2" activeTab="8" xr2:uid="{00000000-000D-0000-FFFF-FFFF00000000}"/>
  </bookViews>
  <sheets>
    <sheet name="COVER PAGE" sheetId="9" r:id="rId1"/>
    <sheet name="PARTICULAR PRELIMINARIES" sheetId="17" r:id="rId2"/>
    <sheet name="GENERAL PRELIMINARIES" sheetId="18" r:id="rId3"/>
    <sheet name="Ground Floor" sheetId="1" r:id="rId4"/>
    <sheet name="1st- Finishing" sheetId="6" r:id="rId5"/>
    <sheet name="MEP " sheetId="3" r:id="rId6"/>
    <sheet name="Services" sheetId="4" r:id="rId7"/>
    <sheet name="Softscapes" sheetId="19" r:id="rId8"/>
    <sheet name=" MAIN SUMMARY" sheetId="14" r:id="rId9"/>
  </sheets>
  <externalReferences>
    <externalReference r:id="rId10"/>
  </externalReferences>
  <definedNames>
    <definedName name="\\c">#REF!</definedName>
    <definedName name="\\x">#REF!</definedName>
    <definedName name="_10oeobq356nz" localSheetId="0">#REF!</definedName>
    <definedName name="_1217ddrpaek2" localSheetId="0">#REF!</definedName>
    <definedName name="_15q8sqgihaqd" localSheetId="0">#REF!</definedName>
    <definedName name="_22lo53k8szp9" localSheetId="0">#REF!</definedName>
    <definedName name="_3yd8qdp8rhry" localSheetId="0">#REF!</definedName>
    <definedName name="_4sttysxrrgah" localSheetId="0">#REF!</definedName>
    <definedName name="_502iyh62uckq" localSheetId="0">#REF!</definedName>
    <definedName name="_68r1501l45bh" localSheetId="0">#REF!</definedName>
    <definedName name="_6csokqy1mqk8" localSheetId="0">#REF!</definedName>
    <definedName name="_a7oh2cltw3tr" localSheetId="0">#REF!</definedName>
    <definedName name="_asjzk94drrdi" localSheetId="0">#REF!</definedName>
    <definedName name="_bprpykl1fdy" localSheetId="0">#REF!</definedName>
    <definedName name="_CD">#REF!</definedName>
    <definedName name="_cx6mdqbyjc" localSheetId="0">#REF!</definedName>
    <definedName name="_cyqpqeldn8gr" localSheetId="0">#REF!</definedName>
    <definedName name="_d3geo1hwpivk" localSheetId="0">#REF!</definedName>
    <definedName name="_d4izz35b4xrh" localSheetId="0">#REF!</definedName>
    <definedName name="_d8fhossl3smp" localSheetId="0">#REF!</definedName>
    <definedName name="_ee5okuf4hao9" localSheetId="0">#REF!</definedName>
    <definedName name="_eocvcd5cr0xd" localSheetId="0">#REF!</definedName>
    <definedName name="_ewqp6qw8t73s" localSheetId="0">#REF!</definedName>
    <definedName name="_f6ykgi5rprnl" localSheetId="0">#REF!</definedName>
    <definedName name="_f8isgvx3ff4c" localSheetId="0">#REF!</definedName>
    <definedName name="_hm364bku4y7c" localSheetId="0">#REF!</definedName>
    <definedName name="_hyux8hhr1uqi" localSheetId="0">'COVER PAGE'!$D$31</definedName>
    <definedName name="_ih2cjzwvlvhp" localSheetId="0">'COVER PAGE'!$D$30</definedName>
    <definedName name="_iwrjnx7vs1m1" localSheetId="0">#REF!</definedName>
    <definedName name="_izbvr9lqez5n" localSheetId="0">#REF!</definedName>
    <definedName name="_jrnd2smziw2u" localSheetId="0">#REF!</definedName>
    <definedName name="_jzk3s0tkdtpe" localSheetId="0">#REF!</definedName>
    <definedName name="_k4sbzx59mtw" localSheetId="0">#REF!</definedName>
    <definedName name="_ke1uhn46eh7y" localSheetId="0">#REF!</definedName>
    <definedName name="_lfmthsfxip1u" localSheetId="0">#REF!</definedName>
    <definedName name="_NA1">#REF!</definedName>
    <definedName name="_NA12">#REF!</definedName>
    <definedName name="_NA13">#REF!</definedName>
    <definedName name="_NA17">#REF!</definedName>
    <definedName name="_NA2">#REF!</definedName>
    <definedName name="_NA23">#REF!</definedName>
    <definedName name="_NA3">#REF!</definedName>
    <definedName name="_NA7">#REF!</definedName>
    <definedName name="_NA9">#REF!</definedName>
    <definedName name="_oog7l11vsesv" localSheetId="0">#REF!</definedName>
    <definedName name="_p8mu8cjs5y8c" localSheetId="0">#REF!</definedName>
    <definedName name="_p9uicasmsi43" localSheetId="0">#REF!</definedName>
    <definedName name="_pn0hvptejmzu" localSheetId="0">#REF!</definedName>
    <definedName name="_povwh5qaqc7b" localSheetId="0">#REF!</definedName>
    <definedName name="_PR625">'[1]Normal Basis'!$A$133:$IV$133</definedName>
    <definedName name="_PR706">'[1]Normal Basis'!#REF!</definedName>
    <definedName name="_PR730">'[1]Normal Basis'!#REF!</definedName>
    <definedName name="_PR741">'[1]Normal Basis'!$A$76:$IV$76</definedName>
    <definedName name="_PR857">'[1]Normal Basis'!$A$59:$IV$59</definedName>
    <definedName name="_PR858">'[1]Normal Basis'!$A$57:$IV$57</definedName>
    <definedName name="_PR862">'[1]Normal Basis'!$A$53:$IV$53</definedName>
    <definedName name="_PR864">'[1]Normal Basis'!$A$51:$IV$51</definedName>
    <definedName name="_PR873">'[1]Normal Basis'!$A$42:$IV$42</definedName>
    <definedName name="_PR874">'[1]Normal Basis'!$A$41:$IV$41</definedName>
    <definedName name="_PR883">'[1]Normal Basis'!#REF!</definedName>
    <definedName name="_py45lgxxj6uj" localSheetId="0">#REF!</definedName>
    <definedName name="_qbyiztrzpf7v" localSheetId="0">#REF!</definedName>
    <definedName name="_qluyk9u5ozsg" localSheetId="0">#REF!</definedName>
    <definedName name="_qucagltke3jn" localSheetId="0">#REF!</definedName>
    <definedName name="_r6y81tbpk9ex" localSheetId="0">#REF!</definedName>
    <definedName name="_rivuimia18mc" localSheetId="0">#REF!</definedName>
    <definedName name="_sicqkaly6y5f" localSheetId="0">#REF!</definedName>
    <definedName name="_t2wwpkb2lnvc" localSheetId="0">#REF!</definedName>
    <definedName name="_TAQ">#REF!</definedName>
    <definedName name="_uztka8tx4hd" localSheetId="0">#REF!</definedName>
    <definedName name="_v9b960mgbe0d" localSheetId="0">#REF!</definedName>
    <definedName name="_vwjdq32xvokf" localSheetId="0">#REF!</definedName>
    <definedName name="_wz3l2jc7o6i5" localSheetId="0">#REF!</definedName>
    <definedName name="a">#REF!</definedName>
    <definedName name="AAA">'[1]Normal Basis'!#REF!</definedName>
    <definedName name="asdasdas">'[1]Normal Basis'!#REF!</definedName>
    <definedName name="b">#REF!</definedName>
    <definedName name="BILLNo_4__Refuse_Chute_Bill_of_Quantities">#REF!</definedName>
    <definedName name="BOQ">#REF!</definedName>
    <definedName name="cd">#REF!</definedName>
    <definedName name="CHW">#REF!</definedName>
    <definedName name="ed">#REF!</definedName>
    <definedName name="ESS">#REF!</definedName>
    <definedName name="EWS">#REF!</definedName>
    <definedName name="FFS">#REF!</definedName>
    <definedName name="GS">#REF!</definedName>
    <definedName name="NA">#REF!</definedName>
    <definedName name="pr">'[1]Normal Basis'!#REF!</definedName>
    <definedName name="PR_883M">'[1]Normal Basis'!$A$33:$IV$33</definedName>
    <definedName name="PR858F">'[1]Normal Basis'!$A$58:$IV$58</definedName>
    <definedName name="_xlnm.Print_Area" localSheetId="2">'GENERAL PRELIMINARIES'!$A$1:$E$390</definedName>
    <definedName name="_xlnm.Print_Area" localSheetId="1">'PARTICULAR PRELIMINARIES'!$A$1:$E$154</definedName>
    <definedName name="_xlnm.Print_Titles" localSheetId="2">'GENERAL PRELIMINARIES'!$1:$5</definedName>
    <definedName name="_xlnm.Print_Titles" localSheetId="1">'PARTICULAR PRELIMINARIES'!$1:$3</definedName>
    <definedName name="q">#REF!</definedName>
    <definedName name="SAD">#REF!</definedName>
    <definedName name="sd">#REF!</definedName>
    <definedName name="SS">#REF!</definedName>
    <definedName name="SWV">#REF!</definedName>
    <definedName name="taq">#REF!</definedName>
    <definedName name="TFA">#REF!</definedName>
    <definedName name="UN">#REF!</definedName>
    <definedName name="vfda">'[1]Normal Basis'!#REF!</definedName>
    <definedName name="vfs">#REF!</definedName>
    <definedName name="we">#REF!</definedName>
    <definedName name="weqeqwe">'[1]Normal Basis'!#REF!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4" l="1"/>
  <c r="F57" i="4"/>
  <c r="F55" i="4"/>
  <c r="F46" i="4"/>
  <c r="F44" i="4"/>
  <c r="F59" i="4"/>
  <c r="F56" i="4"/>
  <c r="F54" i="4"/>
  <c r="F53" i="4"/>
  <c r="F52" i="4"/>
  <c r="F51" i="4"/>
  <c r="F50" i="4"/>
  <c r="F49" i="4"/>
  <c r="F48" i="4"/>
  <c r="F47" i="4"/>
  <c r="F45" i="4"/>
  <c r="F39" i="4"/>
  <c r="F37" i="4"/>
  <c r="F36" i="4"/>
  <c r="F35" i="4"/>
  <c r="F32" i="4"/>
  <c r="F31" i="4"/>
  <c r="F30" i="4"/>
  <c r="F29" i="4"/>
  <c r="F28" i="4"/>
  <c r="F27" i="4"/>
  <c r="F26" i="4"/>
  <c r="F25" i="4"/>
  <c r="F24" i="4"/>
  <c r="F23" i="4"/>
  <c r="F19" i="4"/>
  <c r="F17" i="4"/>
  <c r="F16" i="4"/>
  <c r="F15" i="4"/>
  <c r="F14" i="4"/>
  <c r="F18" i="4"/>
  <c r="F23" i="19"/>
  <c r="F22" i="19"/>
  <c r="F21" i="19"/>
  <c r="F17" i="19"/>
  <c r="F16" i="19"/>
  <c r="F15" i="19"/>
  <c r="F14" i="19"/>
  <c r="F10" i="19"/>
  <c r="F9" i="19"/>
  <c r="F8" i="19"/>
  <c r="F24" i="19"/>
  <c r="F7" i="19"/>
  <c r="F65" i="4"/>
  <c r="F63" i="4"/>
  <c r="C13" i="14"/>
  <c r="B13" i="14"/>
  <c r="B10" i="14"/>
  <c r="E48" i="18"/>
  <c r="E51" i="18" s="1"/>
  <c r="E76" i="18" s="1"/>
  <c r="C10" i="14"/>
  <c r="F31" i="19" l="1"/>
  <c r="F32" i="19" s="1"/>
  <c r="E79" i="18"/>
  <c r="F11" i="4" l="1"/>
  <c r="F10" i="4"/>
  <c r="F9" i="4"/>
  <c r="F8" i="4"/>
  <c r="F7" i="4"/>
  <c r="F22" i="6"/>
  <c r="F28" i="6"/>
  <c r="F27" i="6"/>
  <c r="F26" i="6"/>
  <c r="F25" i="6"/>
  <c r="F100" i="1"/>
  <c r="F99" i="1"/>
  <c r="F101" i="1"/>
  <c r="F23" i="6"/>
  <c r="F96" i="1"/>
  <c r="F97" i="1"/>
  <c r="F98" i="1"/>
  <c r="F95" i="1"/>
  <c r="F89" i="1" l="1"/>
  <c r="F90" i="1"/>
  <c r="F91" i="1"/>
  <c r="F92" i="1"/>
  <c r="C28" i="1"/>
  <c r="C14" i="1"/>
  <c r="C15" i="1"/>
  <c r="C72" i="1" l="1"/>
  <c r="F72" i="1" s="1"/>
  <c r="B27" i="14" l="1"/>
  <c r="A1" i="14"/>
  <c r="B23" i="14"/>
  <c r="B19" i="14"/>
  <c r="B15" i="14"/>
  <c r="F108" i="1" l="1"/>
  <c r="F107" i="1"/>
  <c r="F106" i="1"/>
  <c r="F104" i="1"/>
  <c r="F93" i="1"/>
  <c r="F86" i="1"/>
  <c r="F84" i="1"/>
  <c r="F79" i="1"/>
  <c r="F77" i="1"/>
  <c r="F70" i="1"/>
  <c r="F33" i="6"/>
  <c r="F34" i="6"/>
  <c r="F35" i="6"/>
  <c r="F31" i="6"/>
  <c r="F24" i="6"/>
  <c r="F19" i="6"/>
  <c r="F14" i="6"/>
  <c r="F12" i="6"/>
  <c r="F8" i="6"/>
  <c r="F48" i="1"/>
  <c r="F64" i="4"/>
  <c r="F43" i="6" l="1"/>
  <c r="F44" i="6" s="1"/>
  <c r="F71" i="4"/>
  <c r="F72" i="4" s="1"/>
  <c r="C27" i="14" s="1"/>
  <c r="F110" i="1"/>
  <c r="F120" i="1" s="1"/>
  <c r="F7" i="3"/>
  <c r="F6" i="3"/>
  <c r="F5" i="3"/>
  <c r="C19" i="14" l="1"/>
  <c r="F9" i="3"/>
  <c r="F14" i="3" s="1"/>
  <c r="F15" i="3" s="1"/>
  <c r="C23" i="14" s="1"/>
  <c r="F52" i="1" l="1"/>
  <c r="F51" i="1"/>
  <c r="F47" i="1"/>
  <c r="F45" i="1"/>
  <c r="F44" i="1"/>
  <c r="F43" i="1"/>
  <c r="F42" i="1"/>
  <c r="F39" i="1"/>
  <c r="F38" i="1"/>
  <c r="F54" i="1" l="1"/>
  <c r="F119" i="1" s="1"/>
  <c r="F32" i="1"/>
  <c r="F118" i="1" s="1"/>
  <c r="F121" i="1" l="1"/>
  <c r="C15" i="14" l="1"/>
  <c r="C35" i="14" s="1"/>
  <c r="C39" i="14" s="1"/>
</calcChain>
</file>

<file path=xl/sharedStrings.xml><?xml version="1.0" encoding="utf-8"?>
<sst xmlns="http://schemas.openxmlformats.org/spreadsheetml/2006/main" count="724" uniqueCount="420">
  <si>
    <t>Item</t>
  </si>
  <si>
    <t>Description</t>
  </si>
  <si>
    <t>Qty</t>
  </si>
  <si>
    <t>Unit</t>
  </si>
  <si>
    <t>Rate</t>
  </si>
  <si>
    <t>Total</t>
  </si>
  <si>
    <t>$</t>
  </si>
  <si>
    <t>General Items</t>
  </si>
  <si>
    <t>Provisional Sums</t>
  </si>
  <si>
    <t>Demolition and site clearance</t>
  </si>
  <si>
    <t>Site Clearance</t>
  </si>
  <si>
    <t>D110</t>
  </si>
  <si>
    <t>General Clearance</t>
  </si>
  <si>
    <t>m²</t>
  </si>
  <si>
    <t>Earthworks</t>
  </si>
  <si>
    <t>Excavation for foundations</t>
  </si>
  <si>
    <t>Material other than topsoil, rock or artificial hard material</t>
  </si>
  <si>
    <t>E325</t>
  </si>
  <si>
    <t>maximum depth: 2m</t>
  </si>
  <si>
    <t>m³</t>
  </si>
  <si>
    <t>Filling</t>
  </si>
  <si>
    <t>To structures</t>
  </si>
  <si>
    <t>E613</t>
  </si>
  <si>
    <t>using the excavated materials - for footings</t>
  </si>
  <si>
    <t>E615</t>
  </si>
  <si>
    <t>Imported natural materials - for the ground floor</t>
  </si>
  <si>
    <t>m3</t>
  </si>
  <si>
    <t>In Situ Concrete</t>
  </si>
  <si>
    <t>Under the footings - as plain concrete</t>
  </si>
  <si>
    <t>F621</t>
  </si>
  <si>
    <t>thickness: not exceeding 100 mm</t>
  </si>
  <si>
    <t>Slab on grade</t>
  </si>
  <si>
    <t>F631</t>
  </si>
  <si>
    <t>Bases, footings</t>
  </si>
  <si>
    <t>F723</t>
  </si>
  <si>
    <t>Suspended slabs</t>
  </si>
  <si>
    <t>F732.01</t>
  </si>
  <si>
    <t>F732.02</t>
  </si>
  <si>
    <t>F732.03</t>
  </si>
  <si>
    <t>To Collection</t>
  </si>
  <si>
    <t>Columns</t>
  </si>
  <si>
    <t>F753.01</t>
  </si>
  <si>
    <t>F753.02</t>
  </si>
  <si>
    <t>F753.03</t>
  </si>
  <si>
    <t>Beams</t>
  </si>
  <si>
    <t>F763.01</t>
  </si>
  <si>
    <t>F763.02</t>
  </si>
  <si>
    <t>F763.03</t>
  </si>
  <si>
    <t>F763.04</t>
  </si>
  <si>
    <t>Other concrete forms</t>
  </si>
  <si>
    <t>F781</t>
  </si>
  <si>
    <t>Brickwork, Blockwork and Masonry</t>
  </si>
  <si>
    <t>Artificial stone blockwork</t>
  </si>
  <si>
    <t xml:space="preserve"> </t>
  </si>
  <si>
    <t>Thickness: 250 mm - under the plinth beams (310 ml)</t>
  </si>
  <si>
    <t>U621</t>
  </si>
  <si>
    <t>Vertical straight walls</t>
  </si>
  <si>
    <t>Collection From</t>
  </si>
  <si>
    <t>1/1</t>
  </si>
  <si>
    <t>Bill Carried to Summary</t>
  </si>
  <si>
    <r>
      <t xml:space="preserve">Lightweight blockwork: </t>
    </r>
    <r>
      <rPr>
        <sz val="11"/>
        <color theme="1"/>
        <rFont val="Century Gothic"/>
        <family val="2"/>
      </rPr>
      <t>Provide &amp; Build concrete blocks in cement/sand mortar (1:6).
Rates to include for key to columns and m.s. ties where necessary, details to be prepared by contractor for approval. All works are to be the satisfaction of the Engineer.</t>
    </r>
  </si>
  <si>
    <t>Thickness: 150 - 250 mm</t>
  </si>
  <si>
    <t>U421</t>
  </si>
  <si>
    <t>Painting</t>
  </si>
  <si>
    <t>Emulsion paint</t>
  </si>
  <si>
    <t>On Brickwork and blockwork plastering</t>
  </si>
  <si>
    <t>V567</t>
  </si>
  <si>
    <t>Isolated groups of surfaces; walls: Provide &amp; Apply prime coat, putty and two coats of plastic emulsion paint to be finished with Mat oil paint for internal walls. For external plastered surfaces 3 coats of emulsion paint finish to be applied by compressor, gun and rollers.
Rates to include for all works as specified and complete in every respect to the satisfaction of the Engineer.</t>
  </si>
  <si>
    <t>Waterproofing</t>
  </si>
  <si>
    <t>W500</t>
  </si>
  <si>
    <t>Sprayed or brushed waterproofing; baths rooms</t>
  </si>
  <si>
    <t>Simple Building Works Incidental to Civil Engineering Works</t>
  </si>
  <si>
    <t xml:space="preserve">Windows, doors and glazing </t>
  </si>
  <si>
    <t>[Tenderers are advised to and must refer to Architectural Schedules before pricing this section]</t>
  </si>
  <si>
    <t>Timber</t>
  </si>
  <si>
    <t>Z313</t>
  </si>
  <si>
    <t>Internal doors: Supply and fix wooden panel doors with defferente size acording to architect drawings complete with wooden frame, hinges &amp; locks and to include two coats of gloss paint.</t>
  </si>
  <si>
    <t>nr</t>
  </si>
  <si>
    <t>Metal</t>
  </si>
  <si>
    <t>Z323</t>
  </si>
  <si>
    <t>External Doors: Provide and Erect Hinged, Pressed Steel Doors, Minimum 60 Minutes Fire Rated,  from a reputable source to be approved and including iron mongery and electroststic powder painted.
Fixing strictly according to manufacture´s instructions.
Rates to include for all accessories, hard ware, frames, closers, doorstops, glazing etc. complete in every respect, as Per Drawings, Specifications &amp; Instructions of the Engineer.</t>
  </si>
  <si>
    <r>
      <t xml:space="preserve">Plastics; pvc: </t>
    </r>
    <r>
      <rPr>
        <sz val="9"/>
        <color theme="1"/>
        <rFont val="Century Gothic"/>
        <family val="2"/>
      </rPr>
      <t>Provide, Fabricate &amp; Fix in position Aluminum powder coated of 3.5 mm average thickness for frames and leaves. The Aluminum material should be first class (Italian or equivalent), double Glazed 6mm reflecting glass externally, 12 mm air gap, 6 mm clear float glass internally, all as per specifications and drawings</t>
    </r>
  </si>
  <si>
    <t>Z331</t>
  </si>
  <si>
    <t xml:space="preserve">Windows; including the fixed cladding.   </t>
  </si>
  <si>
    <t>Z333</t>
  </si>
  <si>
    <t>Doors; bath rooms &amp; sliding for the balcony</t>
  </si>
  <si>
    <t>Surface finishes, linings and partitions</t>
  </si>
  <si>
    <t>In situ finishes</t>
  </si>
  <si>
    <t>Z413</t>
  </si>
  <si>
    <t>Walls; Plastering: Provide &amp; Apply 20 mm thick cement/sand plaster (1:6) including all necessary angle beads, grooves, metal lath, and special treatment at joints, change of directions and between concrete and brick surfaces etc, application can be by machines.
 Rates shall include narrow widths and windows and doors jambs. Opening shall be deducted. All as specified and to the satisfaction of the Engineer.</t>
  </si>
  <si>
    <r>
      <t>Tiles:</t>
    </r>
    <r>
      <rPr>
        <sz val="9"/>
        <color theme="1"/>
        <rFont val="Century Gothic"/>
        <family val="2"/>
      </rPr>
      <t xml:space="preserve">  Provide &amp; Fix floor tiles according to Drawings, Specifications and Instructions of the Engineer.
Rates to include for cutting, bedding, backing in cement/sand mortar (1:6), glue , source Spain or equivalent, grouted in white cement, size and color to be approved by the Engineer, all complete as per Drawings &amp; Specifications.
Samples to be submitted for approval of the Engineer with the necessary documents prior to Commencement of Work.</t>
    </r>
  </si>
  <si>
    <t>Z421</t>
  </si>
  <si>
    <t>Z423</t>
  </si>
  <si>
    <t>Walls tiles</t>
  </si>
  <si>
    <t>Roads and Pavings</t>
  </si>
  <si>
    <t>Concrete pavements</t>
  </si>
  <si>
    <t>Miscellaneous Work</t>
  </si>
  <si>
    <t>Concrete Structures</t>
  </si>
  <si>
    <t>Services Rooms: Height: not exceeding 3.00 m</t>
  </si>
  <si>
    <t>m</t>
  </si>
  <si>
    <t>Gates; main entrance</t>
  </si>
  <si>
    <t>All Prices of items shall include supplying, constructing, installing, erecting, connecting and carring out all Required Testing. Unless otherwise indicated, all works are to be carried out according to drawings, specifications &amp; Instructions of the Engineer. The Contractor is required to approve full coordinated work shop-drawings before starting Construction activities, the price shall also include all such works.
Workmanship and Materials to be used shall , unless otherwise specified, comply  with  the Latest Editions of  the Requirements as per Standards, Regulations, Recommendations, Codes of Practice etc, and Ammendments thereof.</t>
  </si>
  <si>
    <t>DISPOSAL SYSTEMS: Supply and install sanitary and stormwater drainage systems including pipes, fittings, traps, manholes, cleanouts, and connection to main network. As per drawings</t>
  </si>
  <si>
    <t>PIPED SUPPLY SYSTEMS: Supply and install cold and hot water piping, valves, pumps, meters, and fittings for potable and non-potable water systems. As per drawings</t>
  </si>
  <si>
    <t>ELECTRICAL SUPPLY/POWER/LIGHTING SYSTEMS: Install electrical distribution boards, wiring, conduits, lighting, sockets, switches, and backup power systems.as per drawings</t>
  </si>
  <si>
    <t xml:space="preserve">lump sum works: as per drawings </t>
  </si>
  <si>
    <t>Placing of concrete grade C15- Mass</t>
  </si>
  <si>
    <t>Placing of concrete grade C25 - Reinforced</t>
  </si>
  <si>
    <t>F741</t>
  </si>
  <si>
    <t xml:space="preserve">Vertical straight walls </t>
  </si>
  <si>
    <t>thickness: not exceeding 80 mm (with minmum reinforcement) - Weight of reinforcement 100 kg/m³ - Should be waterproofed ( Waterproofing Materials: Samples to be submitted for approval of the Engineer with the necessary documents prior to Commencement of Work.)</t>
  </si>
  <si>
    <t>thickness: 500 mm - Weight of reinforcement 80 kg/m³ - Should be waterproofed ( Waterproofing Materials: Samples to be submitted for approval of the Engineer with the necessary documents prior to Commencement of Work.)</t>
  </si>
  <si>
    <t>thickness: 230 mm - Roof floor slab - Weight of reinforcement 150 kg/m³</t>
  </si>
  <si>
    <t>thickness: 170 mm - Staircase cover slab - Weight of reinforcement 150 kg/m³</t>
  </si>
  <si>
    <t>cross-sectional area: 0.40x0.40  m² - as short columns - - Weight of reinforcement 200 kg/m³ - Should be waterproofed ( Waterproofing Materials: Samples to be submitted for approval of the Engineer with the necessary documents prior to Commencement of Work.)</t>
  </si>
  <si>
    <t>cross-sectional area: 0.25x0.50 m² - as short columns - Weight of reinforcement 200 kg/m³</t>
  </si>
  <si>
    <t>cross-sectional area: 0.40x0.40  m² - as ground floor columns - Weight of reinforcement 200 kg/m³</t>
  </si>
  <si>
    <t>cross-sectional area: 0.25x0.50 m² (310ml) - as plinth beams - Weight of reinforcement 140 kg/m³ -  Should be waterproofed ( Waterproofing Materials: Samples to be submitted for approval of the Engineer with the necessary documents prior to Commencement of Work.)</t>
  </si>
  <si>
    <t xml:space="preserve">cross-sectional area: 0.20x0.50 m² (15 ml) - as 1st floor beams - Weight of reinforcement 140 kg/m³ </t>
  </si>
  <si>
    <t xml:space="preserve">cross-sectional area: 0.20x0.50 m² (6 ml) - as roof floor beams - Weight of reinforcement 140 kg/m³ </t>
  </si>
  <si>
    <t xml:space="preserve">cross-sectional area: 0.20x0.50 m² (6 ml) - as staircase slab floor beams - Weight of reinforcement 140 kg/m³ </t>
  </si>
  <si>
    <t xml:space="preserve">general: Stairs - Weight of reinforcement 140 kg/m³ </t>
  </si>
  <si>
    <t>Protection Walls  - - Weight of reinforcement 140 kg/m³ -Should be waterproofed ( Waterproofing Materials: Samples to be submitted for approval of the Engineer with the necessary documents prior to Commencement of Work.)</t>
  </si>
  <si>
    <t>Floors tiles</t>
  </si>
  <si>
    <t>Stairs; including Risers, Steps and landings</t>
  </si>
  <si>
    <t xml:space="preserve">Total Summury </t>
  </si>
  <si>
    <t>Concrete Works</t>
  </si>
  <si>
    <t>Brickwork and Finishing Works</t>
  </si>
  <si>
    <t>Ground Floor</t>
  </si>
  <si>
    <t xml:space="preserve">BILL OF QUANTITIES </t>
  </si>
  <si>
    <t>pcs</t>
  </si>
  <si>
    <t>DESCRIPTION</t>
  </si>
  <si>
    <t>AMOUNT (USD)</t>
  </si>
  <si>
    <t>A</t>
  </si>
  <si>
    <t>B</t>
  </si>
  <si>
    <t>C</t>
  </si>
  <si>
    <t>D</t>
  </si>
  <si>
    <t>E</t>
  </si>
  <si>
    <t>F</t>
  </si>
  <si>
    <t>G</t>
  </si>
  <si>
    <t>H</t>
  </si>
  <si>
    <t>I</t>
  </si>
  <si>
    <t>J</t>
  </si>
  <si>
    <t>K</t>
  </si>
  <si>
    <t>L</t>
  </si>
  <si>
    <t>M</t>
  </si>
  <si>
    <t>N</t>
  </si>
  <si>
    <t>O</t>
  </si>
  <si>
    <t>P</t>
  </si>
  <si>
    <t>Q</t>
  </si>
  <si>
    <t>R</t>
  </si>
  <si>
    <t>S</t>
  </si>
  <si>
    <t>First Floor</t>
  </si>
  <si>
    <t xml:space="preserve">BILL NO. </t>
  </si>
  <si>
    <t>SUMMARY</t>
  </si>
  <si>
    <t xml:space="preserve">GRAND TOTAL </t>
  </si>
  <si>
    <t xml:space="preserve">MECHANICAL </t>
  </si>
  <si>
    <t>CONTINGENCY COST &amp; PRPVISIONAL SUMS</t>
  </si>
  <si>
    <t>Foundation excavations for wall trench</t>
  </si>
  <si>
    <t>Providing damp proofe membarane for excavated area</t>
  </si>
  <si>
    <t>Floor &amp; Wall finishes and Fittings</t>
  </si>
  <si>
    <t xml:space="preserve">Ceremic Floor tiles: Bedded and joined in cement and sand mortar </t>
  </si>
  <si>
    <t>Window overall size 2000mm wide x 2000 mm high (W-01)</t>
  </si>
  <si>
    <t>PCS</t>
  </si>
  <si>
    <t xml:space="preserve">Supply and install the following 1300 x 350mm (LxW) mild steel gratings complete with 50 x 50x 6mm thick mild angle line all round, welded to 10mm thick mild steel plate with 10mm holes drilled @75mm c/c with and including 300mm wide 50 x 100mm flat sections @ 25mm c/c s; including all cuttings, welding, priming etc.; All as per Architect's Detailed Schedule </t>
  </si>
  <si>
    <t>Gratings</t>
  </si>
  <si>
    <t>LMS</t>
  </si>
  <si>
    <t>Sliding Door</t>
  </si>
  <si>
    <t>Door overall size 900mm wide x 2100 mm high (D-1)</t>
  </si>
  <si>
    <t>Door overall size 700mm wide x 2100 mm high (D-2)</t>
  </si>
  <si>
    <t>Door overall size 800mm wide x 2100 mm high (D-1)</t>
  </si>
  <si>
    <t>Door overall size 900 mm wide x 2100 mm high (D-3)</t>
  </si>
  <si>
    <t>Door overall size 1200 mm wide x 2100 mm high (D-4)</t>
  </si>
  <si>
    <t>Window overall size 900mm wide x 600 mm high (W-02)</t>
  </si>
  <si>
    <t>Window overall size 2300 mm wide x 1200 mm high (W-03)</t>
  </si>
  <si>
    <t>Window overall size 2300mm wide x 1500 mm high (W-01)</t>
  </si>
  <si>
    <t>Window overall size 1000 mm wide x 1200 mm high (W-04)</t>
  </si>
  <si>
    <t>thickness: 180 mm - 1st floor slab - Weight of reinforcement 150 kg/m³</t>
  </si>
  <si>
    <t>Door overall size 800mm wide x 2100 mm high (D-2)</t>
  </si>
  <si>
    <t>Door overall size 800 mm wide x 2100 mm high (D-3)</t>
  </si>
  <si>
    <t xml:space="preserve">TOTAL </t>
  </si>
  <si>
    <t>PARKING + DRIVEWAY CABRO BLOCKS</t>
  </si>
  <si>
    <t>WALKWAYS OUTDOOR PORCELAIN TILES</t>
  </si>
  <si>
    <t>ENTRANCE AREAS  OUTDOOR PORCELAIN TILES</t>
  </si>
  <si>
    <t>RAMP NON SLIP PORCELAIN TILES</t>
  </si>
  <si>
    <t>Amount</t>
  </si>
  <si>
    <t>SECTION NO. 1 - PRELIMINARIES</t>
  </si>
  <si>
    <t>BILL NO. 1 - PARTICULAR MATTERS</t>
  </si>
  <si>
    <t>Parties to the Contract:</t>
  </si>
  <si>
    <t xml:space="preserve">The ‘Employer’ </t>
  </si>
  <si>
    <t>is</t>
  </si>
  <si>
    <t xml:space="preserve">The ‘Architect’                                                                    </t>
  </si>
  <si>
    <t xml:space="preserve">The ‘Quantity Surveyor’                                                               </t>
  </si>
  <si>
    <t xml:space="preserve">The ‘Structural/Civil Engineer’                                                </t>
  </si>
  <si>
    <t xml:space="preserve">The ‘Services Engineer’                                                </t>
  </si>
  <si>
    <t>Location of site:</t>
  </si>
  <si>
    <t>The site is located in Kismayo</t>
  </si>
  <si>
    <t>Site Visit:</t>
  </si>
  <si>
    <t>The Contractor shall be deemed to have visited the site and satisfied himself as to:-
a) The nature and position of the site
b) The amount of the rubbish or debris to be cleared away before commencement
c) The nature, current usage, proximity and size of adjoining property and building
d) The availability of land for the erection and positioning of all temporary structures, plant and materials necessary for the execution of the works. The contractor shall obtain approval from the relevant Local Authority in all matters relating to site access and erection of temporary structures and must ensure adherence to the requirements of these authorities.
No claim will be allowed for travelling or other expenses which may be incurred by the Contractor in visiting the site or preparing the tender for the works.</t>
  </si>
  <si>
    <t>Scope of work:</t>
  </si>
  <si>
    <t>The scope comprises of construction of 1No. Offfice block, comprising of  ground to third floor complete with all associated services installations and external works as shown in the Contract Drawings and all described in the Bill of Quantities</t>
  </si>
  <si>
    <t>The construction comprises reinforced concrete foundations &amp; bases, floor slabs, hollow pot slabs, beams, columns, suspended slabs, masonry walling, joinery fittings etc.
Windows are glazed aluminium casement windows while doors are generally timber doors
Finishes are generally plaster and paint to walls, tiles to walls, screed, Ceramic flooring; plaster and paint to ceiling finishes
Services comprise electrical and mechanical installations, etc., all to be executed by approved Domestic Sub-Contractors</t>
  </si>
  <si>
    <t>Labour camps</t>
  </si>
  <si>
    <t>No labour camps will be allowed on site. The Contractor may however liaise with adjacent property owners and locate his camp within good distance from the site.</t>
  </si>
  <si>
    <t>Standard Method of Measurements</t>
  </si>
  <si>
    <t>All measured works in this contract have been measured in accordance with The Standard Method of Measurements of Building and Associated Civil Works for Eastern Africa Second edition Published by The Architectural Association of Kenya, Quantity Surveyors Chapter: June 2008 and The Civil Engineering Standard Method of Measurement, 3rd Edition as published by the Institution of Civil Engineers 1991</t>
  </si>
  <si>
    <t>Total Carried Forward</t>
  </si>
  <si>
    <t>Total Brought Forward</t>
  </si>
  <si>
    <t>Temporary Structures and Hoarding</t>
  </si>
  <si>
    <t>a) The contractor shall allow for providing and clearing away on completion of the works such temporary hoarding , rubbish chutes, gates, planked walkways, guard rails etc. as may be necessary for the protection of the workers, the general public, and for the proper execution of the works.
b) As such, temporary structures shall be constructed with the approval of the Designer and to his full satisfaction and in such a manner as to cause minimum inconvenience and disturbance to occupants of adjacent buildings and users of the adjacent roads.
c) All such temporary structures shall comply in all aspects with the national laws, rules, and regulations currently in force and applicable to such structures.
d) All temporary structures shall be erected in a manner so that the unloading of materials causes minimum obstruction to the use of adjacent roads and other facilities
e) All temporary structures shall be kept properly lighted throughout the periods of darkness and any corners or projections shall be painted white.
f) Temporary structures shall not be used or permitted to be used for advertisement purposes except with the consent of the Architect.
g) All temporary structures shall be maintained at all times in good order and good condition to the satisfaction of the Architect.
h) All temporary structures shall be removed when so required by the Architect or at the end of the period for which it is required.
i) The Contractor shall indemnify and shall keep the employer indemnified against any expenses, loss, claim or suits arising out of or in connection with the temporary structures. j) The Contractor shall pay all local authority or other charges payable in connection with temporary structures.
k) The Contractor shall enclose the site or part of the works under construction with a hoarding 2400 mm high consisting of iron sheets on 100 x 50 mm timber posts firmly secured at 1800mm centres with two 75 x 50 mm timber rails approximately seven hundred and fifty metres. The Contractor is in addition required to take all precautions necessary for the safe custody of the works, materials, plant, public and Employer's property on the site.</t>
  </si>
  <si>
    <t>Form of Contract</t>
  </si>
  <si>
    <t>The Contractor will be required to enter into a contract with the Employer under the terms of the conditions of contract as contained in the bidding documents.
The Contractor shall allow any sums which he considers necessary for the observance of such conditions, together with sub clauses used in application.</t>
  </si>
  <si>
    <t xml:space="preserve">Insurances </t>
  </si>
  <si>
    <t>i)</t>
  </si>
  <si>
    <t>Liability against injury to persons and property</t>
  </si>
  <si>
    <t>ii)</t>
  </si>
  <si>
    <t>Insurance against injury to persons and property</t>
  </si>
  <si>
    <t>iii)</t>
  </si>
  <si>
    <t>Insurance of the works (contractors liability)</t>
  </si>
  <si>
    <t>iv)</t>
  </si>
  <si>
    <t>Performance bond for the works</t>
  </si>
  <si>
    <t>Total Carried to Section Summary</t>
  </si>
  <si>
    <t>Shs</t>
  </si>
  <si>
    <r>
      <rPr>
        <b/>
        <sz val="10"/>
        <rFont val="Times New Roman"/>
        <family val="1"/>
      </rPr>
      <t>NOTES</t>
    </r>
    <r>
      <rPr>
        <sz val="10"/>
        <rFont val="Times New Roman"/>
        <family val="1"/>
      </rPr>
      <t xml:space="preserve">
In addition to the conditions of the contract and the requirement contained herein the contractor's all risk policy shall cover the full value of the following and allow for all costs thereof:-
i) The works and temporary works erected in performance of this contract.
ii) The materials on site, plant and tools
iii) The cost and expense of removing debris of the property insured, destroyed or damaged by any peril insured.
iv) Professional fees (to be allowed at 5% of the contract sum)
v) Employer's liability (workman's compensation)
vi) Third party (Public liability for an indemnity of not less thanUSD. for any accident or series of accidents arising
from the same event (unlimited in aggregate)
Should the contractor already hold annual insurances covering the whole of his activities, and the indemnity required under the existing policy/ies then further insurances shall be effected and maintained to cover such excess, the policies of insurances being suitably endorsed to cover this project
The contractor shall ensure that all sub-contractors effect and maintain such insurances as are necessary to cover their liabilities in respect of injury to persons and property and workman's compensation.</t>
    </r>
  </si>
  <si>
    <t>BILL NO. 2 - GENERAL MATTERS</t>
  </si>
  <si>
    <t>Sufficiency of Tender.</t>
  </si>
  <si>
    <t>The Contractor shall be deemed to have satisfied himself before tendering as to the correctness and sufficiency of his Tender for the Works and of the rates and prices stated in the Priced Bills of Quantities, which rates and prices shall cover all his obligations under the Contract and all matters that are necessary for the proper completion and maintenance of the works.</t>
  </si>
  <si>
    <t>Stamp Charges</t>
  </si>
  <si>
    <t>The Contractor shall allow for the payment of all stamp charges in connection with the Contract Agreement.</t>
  </si>
  <si>
    <t>Definitions and Abbreviations</t>
  </si>
  <si>
    <t>The terms used in the Bills of Quantities shall be interpreted  as follows:</t>
  </si>
  <si>
    <t>“Approved” shall mean approved by the Architect</t>
  </si>
  <si>
    <t>“As directed” shall mean as directed by the Architect</t>
  </si>
  <si>
    <t>“B.S.” shall mean the current British Standard Specification published by the British Standards Institution, 2 Park street, London, W.I., England.</t>
  </si>
  <si>
    <t>“C.M.” Shall mean Cubic Metre</t>
  </si>
  <si>
    <t>“S.M”  Shall mean Square Metre</t>
  </si>
  <si>
    <t>“L.M.” Shall mean Linear Metre</t>
  </si>
  <si>
    <t>“mm” Shall mean Millimetre</t>
  </si>
  <si>
    <t>“No.” Shall mean Number</t>
  </si>
  <si>
    <t>“Kg.” Shall mean Kilogramme.</t>
  </si>
  <si>
    <t>“DO” or Ditto” shall mean the whole of the preceding description except as qualified in the description in which it occurs.</t>
  </si>
  <si>
    <t>Progress Schedule</t>
  </si>
  <si>
    <t xml:space="preserve">Immediately after signing the contract the contractor is to prepare a Time progress Chart showing the time and order in which he proposes to carry out the works within the total construction time stated in the contract. The chart will show in detail the construction time and order in which each section of the work is to be carried out and be sub-divided into trades and tasks. If the contractor proposes sectional completion of the project he must plan this in detail including access roads, and services and this shall be reflected on the chart.
</t>
  </si>
  <si>
    <t>Upon the letting of the sub-contractors work the contractor is to incorporate times and details of each separate sub-contractor work which information is to be agreed by the sub-contractor and the chart will be so designed to accommodate this infantine.
At the end of each week the contractor is to mark on the chart in a different colour the actual time taken to complete the respective stages and sections of the work. The contractor shall obtain the Architect's approval on the chart and then shall supply copies to the Architect and Quantity Surveyor.</t>
  </si>
  <si>
    <t xml:space="preserve">If at any time it should appear to the Architect that the actual progress of the works does not conform to the approved programme progress schedule the contractor shall produce at the request of the Architect a revised programme showing the modifications and accelerations to the approved programme necessary to ensure completion of the works within the agreed contract period.
The submission of and approval by the Architect of such revisions and accelerations shall not entitle the Contractor to any extra payment or extension of time and shall not relieve the contractor of any duties or obligations or responsibilities under the contract. </t>
  </si>
  <si>
    <t>Provisional Work:</t>
  </si>
  <si>
    <t xml:space="preserve">All “provisional” and other work liable to adjust under this Contract shall be left uncovered for a reasonable time to allow all measurements needed for such adjustment to be taken by the Quantity Surveyor. Immediately the work is ready for measurement the contractor shall give notice to the Quantity Surveyor. </t>
  </si>
  <si>
    <t>If the Contractor makes default in these respects, he shall, if the Architect so directs, uncover the work at his own expense to enable measurements to be taken.</t>
  </si>
  <si>
    <t>Lighting and Power:</t>
  </si>
  <si>
    <t xml:space="preserve">The Contractor shall provide all artificial lighting and power for use on the works, including all temporary connections, wiring, fittings etc and clear away on completion. The Contractor shall pay all fees and obtain all permits in connection therewith. However, the Employer may allow the Contractor use of power when available for the purpose of the works provided the Contractor shall pay all charges in connection therewith. </t>
  </si>
  <si>
    <t>Water</t>
  </si>
  <si>
    <t>The Contractor shall provide at his own risk and cost all water for use in connection with the works. The Contractor will be permitted, at his own expense, to make a metered connection to the existing water supply if available and provide all temporary storage tanks and tubing, etc as he may consider necessary and clear away at completion. The Contractor shall pay all fees and obtain all permits in connection therewith. All water should be fresh, clean and pure, free from earth, vegetable or organic matter, acid or alkaline substance in solution or suspension.</t>
  </si>
  <si>
    <t>Existing Services</t>
  </si>
  <si>
    <t>Prior to commencement of any work the contractor is to ascertain from the relevant Authorities the exact position, depth and level of existing electric cables, water pipes or other services in the area and he shall make whatever provisions may be required by the Authorities concerned for the support and protection of such services. Any damage or disturbance caused to any service shall be reported immediately to the Architect and the relevant authority and shall be made good to their satisfaction at the Contractor’s expense.</t>
  </si>
  <si>
    <t>Transport to and from the site</t>
  </si>
  <si>
    <t xml:space="preserve">The Contractor shall include in his prices for the transport of materials, workmen, etc to and from the site of the proposed works, at such hours and by such routes as are permitted by the authorities.    </t>
  </si>
  <si>
    <t>All unit rates for local or imported goods are to include freight, insurance, handling and delivery costs to the project site together with import duties, sale tax, port charges etc and all other charges of whatever nature.</t>
  </si>
  <si>
    <t>Public and Private Roads, Pavements, etc</t>
  </si>
  <si>
    <t>The Contractor will be required to make good, at his own expense, any damage he may cause to the present road surfaces and pavements during the period of the works. In particular, all existing lawns, gardens, paths, storm water channels, hedges, fences, etc, which may be destroyed or damaged during the progress of the works are to be made good by the Contractor to the approval of the Architect.</t>
  </si>
  <si>
    <t>Government Acts regarding Workplace, etc</t>
  </si>
  <si>
    <t xml:space="preserve">Allow for complying with all Federal Government of Somalia Laws , Orders and Regulations in connection with the Employment of labour and other matters related to the execution of the works. Tender must include for all costs arising or resulting from compliance with any Act, Order or Regulation relating to insurance, pension and Holidays for workplace or to the safety, health or welfare of work people.                                                     </t>
  </si>
  <si>
    <t>The Contractor must make himself fully acquainted with current Laws and Regulations, including Police Regulations regarding the movement, housing, security and control of labour, labour camps, passes for transport, etc. It is important that the contractor, before tendering, shall obtain from the relevant authority the fullest information regarding all such regulations and/or restrictions which may affect the organization of the works, supply and control of labour, etc and allow accordingly in his tender. The Contractor is especially drawn to the requirement to provide workers with protective clothing which shall include but not limited to safety helmet, protective overalls and safety boots. The Employer will enforce this requirement.</t>
  </si>
  <si>
    <t>No claim in respect of want of knowledge in this connection will be entertained.</t>
  </si>
  <si>
    <t>Security of works, etc</t>
  </si>
  <si>
    <t>The Contractor shall be entirely responsible for the security of all works, stores, materials, plant, personnel, etc both his own and Sub-contractor’s and must provide all necessary watching, lighting and other precautions  necessary to ensure security against theft, loss or damage and the protection of the public.</t>
  </si>
  <si>
    <t>Overtime Working</t>
  </si>
  <si>
    <t>The Working hours shall be those generally worked by good employers in the Building and Civil Engineering Trades in Somalia</t>
  </si>
  <si>
    <t>The contractor shall be responsible for any extra costs for overtime working he considers will be necessary in order to complete the works within the contract period or time for completion apart from overtime working which may be authorized by the Architect.</t>
  </si>
  <si>
    <t>If overtime is worked out in accordance with a written instruction issued by the Architect the contractor will be reimbursed in respect of such overtime to the unproductive time payable over and above the basic hourly rates as laid down by the Regulation of wages and Conditions of Employment.</t>
  </si>
  <si>
    <t>Materials and Workmanship Generally:</t>
  </si>
  <si>
    <t>All materials shall be new unless otherwise directed or permitted by the Architect and in all cases where the quality of goods or materials is not described or otherwise specified, is to be the best quality obtainable in the ordinary meaning of the word “best” and not merely a trade signification of the word.</t>
  </si>
  <si>
    <t>All materials and workmanship shall unless otherwise specified or described conform to the appropriate British Standard Institution Specification current at the date of Tender.</t>
  </si>
  <si>
    <t>The Contractor shall order all materials to be obtained from overseas immediately after the Contract is signed and shall also order materials to be obtained from local sources as early as necessary to ensure that such materials are on site when required for use in the works.</t>
  </si>
  <si>
    <t>The Contractor shall be responsible for and shall replace or make good at his own expense any materials lost or damaged. The works shall be executed by skilled workmen well versed in their respective trades.</t>
  </si>
  <si>
    <t>The Bills of Quantities shall not be used for the purpose of ordering materials.</t>
  </si>
  <si>
    <t>Site Levels</t>
  </si>
  <si>
    <t>Before commencing work the Contractor must arrange for and agree with the Architect, Engineer and Quantity Surveyor the existing site levels and similarly establish and agree on a bench mark.</t>
  </si>
  <si>
    <t>Setting Out</t>
  </si>
  <si>
    <t>The contractor shall set out works in accordance with the dimensions and levels shown on the drawings and shall be responsible of the correctness of all dimensions and levels set out by him and he will be required to amend all errors arising from inaccurate setting out at his own cost and expenses. In the event of any error or discrepancy in the dimensions or levels marked on the drawings being discovered, such errors or discrepancies must be reported by the contractor to the architect for his immediate attention.
No work shall be commenced by the contractor until he has received written instructions from the Architect to adjust such discrepancies which may be proved, upon receipt of such instructions and no claim for extra expenses or relief from the provisions of the Conditions of the Contract , any discrepancy or error in the dimensions or levels shown on the drawings may be made thereafter.</t>
  </si>
  <si>
    <t>Rejected Workmanship or Materials</t>
  </si>
  <si>
    <t>Any workmanship or materials not complying with the specific requirements or approved samples or which have been damaged, contaminated or have deteriorated, must be immediately removed from the site and replaced at the Contractor’s expense as required.</t>
  </si>
  <si>
    <t>Samples:</t>
  </si>
  <si>
    <t>The Contractor shall furnish at the earliest possible opportunity before work commences and at his own cost, any samples of materials or workmanship that may be called for by the Architect for his approval or rejection and any further samples in the case of rejection until such samples are approved by the Architect and such samples when approved shall be the minimum standard for the work to which they apply.</t>
  </si>
  <si>
    <t>T</t>
  </si>
  <si>
    <t>Concrete Tests</t>
  </si>
  <si>
    <r>
      <rPr>
        <b/>
        <sz val="10"/>
        <rFont val="Times New Roman"/>
        <family val="1"/>
      </rPr>
      <t>Note</t>
    </r>
    <r>
      <rPr>
        <sz val="10"/>
        <rFont val="Times New Roman"/>
        <family val="1"/>
      </rPr>
      <t>: The contractor must allow in his rates all costs in connection with the making of cubes, curing, transport, crushing by an approved testing Authority and obtaining the test certificate.
Set of forty 150 x 150 x 150mm concrete test cubes</t>
    </r>
  </si>
  <si>
    <t>U</t>
  </si>
  <si>
    <t>Areas to be occupied by the Contractor:</t>
  </si>
  <si>
    <t>The Contractor shall obtain the Architect’s approval for the siting of all temporary buildings; spoil heaps, temporary roads, paths and storage areas for materials.</t>
  </si>
  <si>
    <t>V</t>
  </si>
  <si>
    <t>Offices and sheds</t>
  </si>
  <si>
    <t>The Contractors shall erect and maintain temporary office accommodation for his own use, and ample temporary watertight sheds for the proper storage and protection of materials and for the use of his own use and the use of Nominated Sub-contractors as required by the items of attendance only. Floors of sheds shall be at least 150mm above ground level.</t>
  </si>
  <si>
    <t>The Contractor shall keep on site and maintain in good condition one dumpy or quickset level and levelling staff, and one 30 metre steel tape for the use of the consultants.</t>
  </si>
  <si>
    <t>W</t>
  </si>
  <si>
    <t>Offices and Services for the Consultants</t>
  </si>
  <si>
    <t>The Contractor shall provide, erect and maintain, where directed on site, an approved weather- and sun-proof lock-up office for the use of the consultants. The office shall be constructed with stone, concrete or wood floor and the walls and ceilings internally lined with fibre board. Glazed windows of not less than 2 square metres and stout door with lock and fastening shall be provided and the office furnished with wooden stools, table and chairs and drawing tables along the full length of one side, complete with drawers of sufficient size to carry the drawings laid flat. He shall provide all services and pay all conservancy charges and keep the office in a clean and sanitary condition from commencement to the completion of the works and dismantle and make good disturbed surfaces. The contractor shall allow for the cost of providing light refreshment for the consultants at site meetings. The office shall be removed on completion.</t>
  </si>
  <si>
    <t>X</t>
  </si>
  <si>
    <t>Telephone:</t>
  </si>
  <si>
    <t>The Contractor shall provide a telephone connected to the Town exchange, or appropriate wireless phone, for the period of the works and shall pay all fees and rentals for the same.</t>
  </si>
  <si>
    <t>Y</t>
  </si>
  <si>
    <r>
      <t>Sanitation</t>
    </r>
    <r>
      <rPr>
        <sz val="10"/>
        <rFont val="Times New Roman"/>
        <family val="1"/>
      </rPr>
      <t>:</t>
    </r>
  </si>
  <si>
    <t>The Contractor shall provide the necessary latrines for his staff and workmen to the requirements and satisfaction of Health Authorities, maintain the same in thoroughly clean sanitary condition, pay all conservancy fees during the period of the works and remove when no longer required.</t>
  </si>
  <si>
    <t>The latrines shall be enclosed with framing and corrugated sheets roofs, sides and partitions, with concrete floors steel trowelled smooth to floors to facilitate washing. Their location shall be agreed with the Architects and the works shall not be commenced before the sanitary accommodation has been approved by the above mentioned authorities.</t>
  </si>
  <si>
    <t>Z</t>
  </si>
  <si>
    <t>Plant, Tools and Scaffolding:</t>
  </si>
  <si>
    <t>The Contractor shall provide all necessary hoists, tackle, plant, vehicles, tools and appliances of every description for the due and satisfactory completion of the works and shall remove the same on completion.</t>
  </si>
  <si>
    <t>The contractor shall provide, erect and maintain all temporary scaffolding, sufficiently strong and efficient for the due and satisfactory performance of the works, alter and adopt all scaffolding as and when required during the works and remove on completion and make good.</t>
  </si>
  <si>
    <t>No timber used for scaffolding, formwork or similar purpose shall be used afterwards in the permanent works.</t>
  </si>
  <si>
    <t>All such plant, tools and scaffolding shall comply with all regulations whether general or local in force throughout the period of the Contract and shall be altered or adapted during the Contract as may be necessary to comply with any amendments in or additions to such regulations.</t>
  </si>
  <si>
    <t>Scaffolding is not measured hereinafter, and the Contractor must allow here or in his rates for the above.</t>
  </si>
  <si>
    <t>AA</t>
  </si>
  <si>
    <t>Signboard:</t>
  </si>
  <si>
    <t>The signboard and lettering on the same for the display of the main and sub contractor’s names shall be of an approved size and design with the Employer’s names printed thereon. The Project Manager, Architect,  and the other Consultant’s name shall be printed in 50mm letters. No other signboard or advertisements will be permitted except with the Approval of the Architect in Writing. The writing must be done by an experienced sign writer. The exact position of erection will be shown by the Architect; the sign board will be to his approval.</t>
  </si>
  <si>
    <t>AB</t>
  </si>
  <si>
    <t>Watching and lighting:</t>
  </si>
  <si>
    <t>The Contractor shall provide at his own expense and risk all watching and lighting as necessary to safeguard the works, plant and materials against damage and theft.</t>
  </si>
  <si>
    <t>AC</t>
  </si>
  <si>
    <t>Temporary Roads and Access to Site:</t>
  </si>
  <si>
    <t>Means of access to the site shall be agreed with the Architect prior to commencement of the works and the Contractor must allow for building and maintaining any temporary access roads for the transport of materials, plant and workmen as may be required for the complete execution of the works including the provision of temporary culverts, crossings, bridges or any other means of gaining access.
Upon the completion the works the Contractor shall remove such temporary roads, temporary culverts bridges etc and make good and reinstate all works and services disturbed to the satisfaction of the Architect.</t>
  </si>
  <si>
    <t>AD</t>
  </si>
  <si>
    <t>Existing and Adjacent Property:</t>
  </si>
  <si>
    <t>The Contractor must take all steps necessary to safeguard existing and adjacent property, make good at his own expense any damage to persons or property caused thereon, and hold the Employer indemnified against any claim arising.</t>
  </si>
  <si>
    <t>The Contractor will be held fully responsible for the safety of the existing and adjacent building and for any damage caused in consequence of these works. He must reinstate all damages at his own expense and indemnify the Employer against any loss.</t>
  </si>
  <si>
    <t>AE</t>
  </si>
  <si>
    <t>Nuisance:</t>
  </si>
  <si>
    <t>The Contractor must take such steps and exercise such care and diligence so as to minimize nuisance from dust, noise or any other cause, to the occupiers of adjacent properties.</t>
  </si>
  <si>
    <t>AF</t>
  </si>
  <si>
    <t>Nominated Sub-contractors:</t>
  </si>
  <si>
    <t>The Contractor shall be responsible for Nominated sub-contractors in every respect and, in particular, it shall be the Contractor’s responsibility to ensure that each sub-contractor commences and completes the work in such a manner and is ready on the site with his materials, labour and special plant at such times also as to conform with the progress schedule, as specified previously and to ensure satisfactory progress.</t>
  </si>
  <si>
    <t>The Contractor shall also accept liability for and bear cost of general attendance on nominated sub-contractors which he shall be deemed to include for:</t>
  </si>
  <si>
    <t>Allowing the use of standing scaffolding, maintenance and alteration of all scaffolding until such time as all relevant sub-contractor’s work are complete, and removal of all scaffolding on completion.</t>
  </si>
  <si>
    <t>Providing space for office accommodation and for storage of plant and materials; allowing use of sanitary accommodation; the supply of necessary water, power, lighting and watching; and clearing away all rubbish.</t>
  </si>
  <si>
    <t>The items for “Attendance” given hereinafter following prime cost sums in respect of subcontractor’s work shall be deemed to include all the above.</t>
  </si>
  <si>
    <t>The cutting away for and making good after the work of sub-contractors as may be required will be measured and valued separately by the Quantity Surveyor.</t>
  </si>
  <si>
    <t>AG</t>
  </si>
  <si>
    <t>Nominated Suppliers</t>
  </si>
  <si>
    <t>The cost of (Fix Only) materials to be obtained from nominated suppliers which are covered by prime cost or provisional sums shall include for taking delivery on site, checking with invoices or indents, reporting and claiming damages for shortages and damaged goods, defraying demurrage, signing for as having been received in good order unloading, storing, covering and protecting until the time of fixing, unpacking, replacing anything lost or damaged, sorting assembling, hoisting to required levels and fixing as described.</t>
  </si>
  <si>
    <t xml:space="preserve">Before placing any order with Nominated suppliers the Contractor must ascertain that the terms and conditions of the quotations and the dates of delivery of materials or execution of work comply with the terms of the contract, and the progress schedule.  </t>
  </si>
  <si>
    <t>AH</t>
  </si>
  <si>
    <t>Prime Cost Sum</t>
  </si>
  <si>
    <t>i) The words "Prime Cost" (or the initials "P.C") appearing in the contract documents shall mean net costs exclusive of any trade, cash or other discount what so ever but inclusive of the costs of the packing, carriage and delivery. Such costs shall be the same due to the sub-contract or supplier after adjustments where applicable in respect of measurements of rates.</t>
  </si>
  <si>
    <t>ii) Any increase or decrease in the prime costs sums resulting from the adjustments and properly paid by the contractor shall be added or deducted from the contract sum in the final account. In substantiation the contractor will require to produce to the Quantity Surveyor all quotations, invoices and receipted accounts as shall be necessary to show the details of the sums actually paid.</t>
  </si>
  <si>
    <t>iii) Any sum added by the contractor in these Bills of Quantities in respect of profits upon any prime costs will be deducted at the final settlement of accounts and the sum will be added to the amount of which will bear the same proportion to the sum added as the net amount properly expended to the original P.C sum.</t>
  </si>
  <si>
    <t>AI</t>
  </si>
  <si>
    <t>Protection of Completed Works</t>
  </si>
  <si>
    <t>The Contractor shall cover up and protect from damage, including damage from inclement rainy weather, all finished work, and unfixed materials including that of sub-contractors, etc to the satisfaction of the Architect until the completion of the Contract. No claim for pumping rain water in basements or other damages occasioned by the above will be allowed.</t>
  </si>
  <si>
    <t>AJ</t>
  </si>
  <si>
    <t>Protection of Trees</t>
  </si>
  <si>
    <t>The Contractor shall in the course of construction take all necessary precautions to preserve any existing trees. The contractor will not cut down any tree(s) without express authority or written instruction by the Architect and relevant authorities. He must at all times liaise with the Architect in this regard.</t>
  </si>
  <si>
    <t>AK</t>
  </si>
  <si>
    <t>Cleaning:</t>
  </si>
  <si>
    <t>The Contractor shall upon completion of the works, at his own expense, remove and clear away all surplus excavated materials, plant, rubbish and unused materials including clearing away and making good all traces of dirt and shall leave the whole of the site and works in a clean and tidy state to the satisfaction of the Architect. Particular care shall be taken to leave clean all floors and windows and remove all paint and cement stains. He shall also, at the discretion of the Architect, remove all rubbish and dirt as it accumulates. The contractor is to find his own dump and shall pay all charges in connection therewith.</t>
  </si>
  <si>
    <t>AL</t>
  </si>
  <si>
    <t>Local Regulations and By Laws</t>
  </si>
  <si>
    <t xml:space="preserve">The contractor is to comply with all local regulations and by-laws of the Local Authority including serving notices and paying of fees.
the contractor shall comply in all aspects with the above mentioned rules.
The contractor will be held responsible for serving on the chief inspector of factories a written notice not later than seven days after the beginning of the building operations included in this contract stating the particulars required.
</t>
  </si>
  <si>
    <t>AM</t>
  </si>
  <si>
    <t>Training Levy</t>
  </si>
  <si>
    <t>Not applicable</t>
  </si>
  <si>
    <t>AN</t>
  </si>
  <si>
    <t>Taxes</t>
  </si>
  <si>
    <t xml:space="preserve">The Contractor is required to acquaint himself with all applicable taxes and allow in his Bills of Quantities rates as required by law. </t>
  </si>
  <si>
    <t>AO</t>
  </si>
  <si>
    <t>Timely payment for labourers</t>
  </si>
  <si>
    <t>The contractor shall pay rates of wages and observe hours and conditions of labour not less favourable than the minimum conditions of employment applicable in the district in which the work is carried out. The relevant notice must be posted up and kept posted upon the site where it can be conveniently read by the employees concerned in languages they can understand.
The contractor is to comply with the Regulations of Wages and Conditions of Employment in Building and Construction Industrr and is to be responsible for compliance of the sub-contractors employed in the execution of the contract. If required he is to notify the Architect of the names and addresses of all such sub-contractors. Any Contractor or Sub-contractors not complying will not be permitted to tender for other work for such a period as the Architect may determine
Should a claim be made to the Architect alleging the Contractor's default in payment of Fair Wages to any workman employed on the contract and if proof thereof satisfactory to the Architect, may failing payment by the contractor, pay the claim out of any monies due or which may become due to the contractor under this contract.
The Contractor is to furnish to the Architect, if called upon to do so, such particulars of the rates of wages, hours and conditions of labour referred to above as the Architect may direct.</t>
  </si>
  <si>
    <t>AP</t>
  </si>
  <si>
    <t>Copyright</t>
  </si>
  <si>
    <t>The copyright of these documents is vested in Freshmind Consulting Company Limited. No part of this document may be reproduced in any form or by any means without their prior permission.</t>
  </si>
  <si>
    <t xml:space="preserve">SOMALIA ENHANCING RECOURSE PROJECT (SERP) </t>
  </si>
  <si>
    <t>waiting bay, Height nor exceeding 3.0 metres: light roof</t>
  </si>
  <si>
    <t>watch tower: height not exceeding 6.5 metres, light roof</t>
  </si>
  <si>
    <t>Lnadscape Softscapes</t>
  </si>
  <si>
    <t>Lawn Areas</t>
  </si>
  <si>
    <t>Grass Lawns</t>
  </si>
  <si>
    <t>Garden Areas</t>
  </si>
  <si>
    <t>Garden Plants</t>
  </si>
  <si>
    <t>Plants</t>
  </si>
  <si>
    <t>Trees</t>
  </si>
  <si>
    <t>Supply, lay and maintain Bermuda grass turf  including soil preparation, fine grading, watering, rolling, and establishment maintenance.</t>
  </si>
  <si>
    <t>Site clearance and preperation</t>
  </si>
  <si>
    <t>Supply and spread approved fertile top soil</t>
  </si>
  <si>
    <t>Supply and apply organic mulch to planting beds, average thickness 100mm</t>
  </si>
  <si>
    <t>Supply, lay and maintain flowers including soil preparation, fine grading, watering, rolling, and establishment maintenance.</t>
  </si>
  <si>
    <t>No</t>
  </si>
  <si>
    <t>Boundary tree, Thika Palm</t>
  </si>
  <si>
    <t>Boundary Wall</t>
  </si>
  <si>
    <t>Excavation for column footings (0.6 m deep)</t>
  </si>
  <si>
    <t>Blinding concrete (50–75 mm)</t>
  </si>
  <si>
    <t>Footing concrete (Class 20/25)</t>
  </si>
  <si>
    <t>RC Column concrete</t>
  </si>
  <si>
    <t>200 mm hollow concrete block wall</t>
  </si>
  <si>
    <t>Binding wire, ties, mortar</t>
  </si>
  <si>
    <t>ls</t>
  </si>
  <si>
    <t>Gate House</t>
  </si>
  <si>
    <t>Site clearance and setting out</t>
  </si>
  <si>
    <t>Excavation for foundation</t>
  </si>
  <si>
    <t>Reinforced concrete strip footing</t>
  </si>
  <si>
    <t>Foundation walling (block/stone)</t>
  </si>
  <si>
    <t>Damp proof course</t>
  </si>
  <si>
    <t>Backfilling and compaction</t>
  </si>
  <si>
    <t>Masonry walling (external)</t>
  </si>
  <si>
    <t>Internal partition wall</t>
  </si>
  <si>
    <t>Main entrance door complete</t>
  </si>
  <si>
    <t>WC door complete</t>
  </si>
  <si>
    <t>Internal plaster to walls</t>
  </si>
  <si>
    <t xml:space="preserve">External plaster/render </t>
  </si>
  <si>
    <t>Floor tiles (including WC)</t>
  </si>
  <si>
    <t>Wall tiles to WC</t>
  </si>
  <si>
    <t>Painting internal surfaces</t>
  </si>
  <si>
    <t>Painting external surfaces</t>
  </si>
  <si>
    <t>WC ceramic unit complete</t>
  </si>
  <si>
    <t>Wash hand basin</t>
  </si>
  <si>
    <t>no</t>
  </si>
  <si>
    <t>Hardcore filling and compaction 150mm thick</t>
  </si>
  <si>
    <t>Blinding concrete 50mm</t>
  </si>
  <si>
    <t>Prayer Areas</t>
  </si>
  <si>
    <t xml:space="preserve">Floor tiles </t>
  </si>
  <si>
    <t>Doors complete</t>
  </si>
  <si>
    <t>Softscapes</t>
  </si>
  <si>
    <t>SOMALIA ENHANCING RECOURSE PROJECT (SERP) PROPOSED CONSTRUCTION OF
CIVIL SERVICE AT BAIDOA</t>
  </si>
  <si>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</sst>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48" x14ac:knownFonts="1">
    <font>
      <sz val="11"/>
      <color theme="1"/>
      <name val="Calibri"/>
      <family val="2"/>
      <scheme val="minor"/>
    </font>
    <font>
      <b/>
      <sz val="11"/>
      <color theme="1"/>
      <name val="Calibri"/>
      <family val="2"/>
      <scheme val="minor"/>
    </font>
    <font>
      <b/>
      <sz val="11"/>
      <color theme="1"/>
      <name val="Aptos Display"/>
      <family val="2"/>
    </font>
    <font>
      <sz val="11"/>
      <color theme="1"/>
      <name val="Century Gothic"/>
      <family val="2"/>
    </font>
    <font>
      <b/>
      <sz val="12"/>
      <color theme="1"/>
      <name val="Century Gothic"/>
      <family val="2"/>
    </font>
    <font>
      <b/>
      <sz val="11"/>
      <color theme="1"/>
      <name val="Century Gothic"/>
      <family val="2"/>
    </font>
    <font>
      <b/>
      <sz val="10"/>
      <color theme="1"/>
      <name val="Century Gothic"/>
      <family val="2"/>
    </font>
    <font>
      <sz val="9"/>
      <color theme="1"/>
      <name val="Century Gothic"/>
      <family val="2"/>
    </font>
    <font>
      <u/>
      <sz val="9"/>
      <color theme="1"/>
      <name val="Century Gothic"/>
      <family val="2"/>
    </font>
    <font>
      <b/>
      <sz val="9"/>
      <color theme="1"/>
      <name val="Century Gothic"/>
      <family val="2"/>
    </font>
    <font>
      <sz val="11"/>
      <color theme="1"/>
      <name val="Calibri"/>
      <family val="2"/>
      <scheme val="minor"/>
    </font>
    <font>
      <sz val="10"/>
      <color rgb="FF000000"/>
      <name val="Calibri"/>
      <family val="2"/>
      <scheme val="minor"/>
    </font>
    <font>
      <sz val="10"/>
      <color theme="1"/>
      <name val="Quattrocento Sans"/>
      <family val="2"/>
    </font>
    <font>
      <b/>
      <sz val="20"/>
      <color theme="1"/>
      <name val="Quattrocento Sans"/>
      <family val="2"/>
    </font>
    <font>
      <b/>
      <sz val="30"/>
      <color theme="1"/>
      <name val="Quattrocento Sans"/>
      <family val="2"/>
    </font>
    <font>
      <b/>
      <sz val="20"/>
      <color rgb="FF0092D1"/>
      <name val="Quattrocento Sans"/>
      <family val="2"/>
    </font>
    <font>
      <b/>
      <sz val="27"/>
      <color rgb="FF0092D1"/>
      <name val="Quattrocento Sans"/>
      <family val="2"/>
    </font>
    <font>
      <b/>
      <sz val="36"/>
      <color theme="1"/>
      <name val="Quattrocento Sans"/>
      <family val="2"/>
    </font>
    <font>
      <b/>
      <sz val="17"/>
      <color theme="1"/>
      <name val="Quattrocento Sans"/>
      <family val="2"/>
    </font>
    <font>
      <b/>
      <sz val="16"/>
      <color theme="1"/>
      <name val="Quattrocento Sans"/>
      <family val="2"/>
    </font>
    <font>
      <b/>
      <sz val="12"/>
      <color theme="1"/>
      <name val="Quattrocento Sans"/>
      <family val="2"/>
    </font>
    <font>
      <sz val="11"/>
      <color theme="1"/>
      <name val="Quattrocento Sans"/>
      <family val="2"/>
    </font>
    <font>
      <b/>
      <sz val="12"/>
      <color theme="1"/>
      <name val="Times New Roman"/>
      <family val="1"/>
    </font>
    <font>
      <sz val="8"/>
      <name val="Arial"/>
      <family val="2"/>
    </font>
    <font>
      <b/>
      <sz val="18"/>
      <color rgb="FF000000"/>
      <name val="Arial"/>
      <family val="2"/>
    </font>
    <font>
      <b/>
      <sz val="12"/>
      <color rgb="FF000000"/>
      <name val="Arial"/>
      <family val="2"/>
    </font>
    <font>
      <b/>
      <i/>
      <u/>
      <sz val="10"/>
      <name val="Arial"/>
      <family val="2"/>
    </font>
    <font>
      <sz val="10"/>
      <color rgb="FF000000"/>
      <name val="Calibri"/>
      <family val="2"/>
      <scheme val="minor"/>
    </font>
    <font>
      <b/>
      <sz val="12"/>
      <color theme="1"/>
      <name val="Times New Roman"/>
      <family val="1"/>
    </font>
    <font>
      <sz val="12"/>
      <color theme="1"/>
      <name val="Times New Roman"/>
      <family val="1"/>
    </font>
    <font>
      <b/>
      <u/>
      <sz val="12"/>
      <color theme="1"/>
      <name val="Times New Roman"/>
      <family val="1"/>
    </font>
    <font>
      <sz val="10"/>
      <color theme="1"/>
      <name val="Century Gothic"/>
      <family val="2"/>
    </font>
    <font>
      <sz val="10"/>
      <name val="Arial"/>
      <family val="2"/>
    </font>
    <font>
      <b/>
      <sz val="10"/>
      <name val="Times New Roman"/>
      <family val="1"/>
    </font>
    <font>
      <b/>
      <sz val="10"/>
      <color theme="1"/>
      <name val="Arial Narrow"/>
      <family val="2"/>
    </font>
    <font>
      <sz val="10"/>
      <color theme="1"/>
      <name val="Arial Narrow"/>
      <family val="2"/>
    </font>
    <font>
      <sz val="10"/>
      <name val="Times New Roman"/>
      <family val="1"/>
    </font>
    <font>
      <b/>
      <u/>
      <sz val="10"/>
      <name val="Times New Roman"/>
      <family val="1"/>
    </font>
    <font>
      <u/>
      <sz val="10"/>
      <name val="Times New Roman"/>
      <family val="1"/>
    </font>
    <font>
      <i/>
      <sz val="10"/>
      <name val="Times New Roman"/>
      <family val="1"/>
    </font>
    <font>
      <sz val="10"/>
      <color theme="1"/>
      <name val="Times New Roman"/>
      <family val="1"/>
    </font>
    <font>
      <sz val="22"/>
      <color rgb="FF000000"/>
      <name val="Calibri"/>
      <family val="2"/>
      <scheme val="minor"/>
    </font>
    <font>
      <b/>
      <sz val="24"/>
      <color theme="1"/>
      <name val="Quattrocento Sans"/>
      <family val="2"/>
    </font>
    <font>
      <sz val="24"/>
      <color rgb="FF000000"/>
      <name val="Calibri"/>
      <family val="2"/>
      <scheme val="minor"/>
    </font>
    <font>
      <b/>
      <sz val="16"/>
      <color rgb="FF0092D1"/>
      <name val="Quattrocento Sans"/>
      <family val="2"/>
    </font>
    <font>
      <sz val="16"/>
      <color rgb="FF000000"/>
      <name val="Calibri"/>
      <family val="2"/>
      <scheme val="minor"/>
    </font>
    <font>
      <b/>
      <sz val="22"/>
      <color rgb="FF0092D1"/>
      <name val="Quattrocento Sans"/>
      <family val="2"/>
    </font>
    <font>
      <sz val="9"/>
      <color theme="1"/>
      <name val="Calibri"/>
      <family val="2"/>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diagonal/>
    </border>
  </borders>
  <cellStyleXfs count="10">
    <xf numFmtId="0" fontId="0" fillId="0" borderId="0"/>
    <xf numFmtId="44" fontId="10" fillId="0" borderId="0" applyFont="0" applyFill="0" applyBorder="0" applyAlignment="0" applyProtection="0"/>
    <xf numFmtId="0" fontId="11" fillId="0" borderId="0"/>
    <xf numFmtId="0" fontId="24" fillId="0" borderId="0" applyBorder="0" applyProtection="0"/>
    <xf numFmtId="0" fontId="25" fillId="0" borderId="0" applyBorder="0" applyProtection="0"/>
    <xf numFmtId="0" fontId="26" fillId="0" borderId="0" applyBorder="0" applyProtection="0"/>
    <xf numFmtId="0" fontId="27" fillId="0" borderId="0"/>
    <xf numFmtId="0" fontId="32" fillId="0" borderId="0"/>
    <xf numFmtId="43" fontId="32" fillId="0" borderId="0" applyFont="0" applyFill="0" applyBorder="0" applyAlignment="0" applyProtection="0"/>
    <xf numFmtId="49" fontId="32" fillId="0" borderId="0"/>
  </cellStyleXfs>
  <cellXfs count="279">
    <xf numFmtId="0" fontId="0" fillId="0" borderId="0" xfId="0"/>
    <xf numFmtId="0" fontId="0" fillId="0" borderId="1" xfId="0" applyBorder="1" applyAlignment="1">
      <alignment horizontal="center" vertical="top"/>
    </xf>
    <xf numFmtId="0" fontId="0" fillId="0" borderId="2" xfId="0" applyBorder="1"/>
    <xf numFmtId="0" fontId="0" fillId="0" borderId="1" xfId="0" applyBorder="1"/>
    <xf numFmtId="0" fontId="3" fillId="0" borderId="4"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center"/>
    </xf>
    <xf numFmtId="0" fontId="4" fillId="0" borderId="1" xfId="0" applyFont="1" applyBorder="1" applyAlignment="1">
      <alignment horizontal="center" vertical="top"/>
    </xf>
    <xf numFmtId="0" fontId="4" fillId="0" borderId="0" xfId="0" applyFont="1" applyAlignment="1">
      <alignment vertical="top" wrapText="1"/>
    </xf>
    <xf numFmtId="0" fontId="4" fillId="0" borderId="2" xfId="0" applyFont="1" applyBorder="1"/>
    <xf numFmtId="0" fontId="4" fillId="0" borderId="1" xfId="0" applyFont="1" applyBorder="1"/>
    <xf numFmtId="0" fontId="4" fillId="0" borderId="0" xfId="0" applyFont="1"/>
    <xf numFmtId="0" fontId="5" fillId="0" borderId="1" xfId="0" applyFont="1" applyBorder="1" applyAlignment="1">
      <alignment horizontal="center" vertical="top"/>
    </xf>
    <xf numFmtId="0" fontId="5" fillId="0" borderId="0" xfId="0" applyFont="1" applyAlignment="1">
      <alignment vertical="top" wrapText="1"/>
    </xf>
    <xf numFmtId="0" fontId="5" fillId="0" borderId="2" xfId="0" applyFont="1" applyBorder="1"/>
    <xf numFmtId="0" fontId="5" fillId="0" borderId="1" xfId="0" applyFont="1" applyBorder="1"/>
    <xf numFmtId="0" fontId="5" fillId="0" borderId="0" xfId="0" applyFont="1"/>
    <xf numFmtId="0" fontId="6" fillId="0" borderId="1" xfId="0" applyFont="1" applyBorder="1" applyAlignment="1">
      <alignment horizontal="center" vertical="top"/>
    </xf>
    <xf numFmtId="0" fontId="6" fillId="0" borderId="0" xfId="0" applyFont="1" applyAlignment="1">
      <alignment vertical="top" wrapText="1"/>
    </xf>
    <xf numFmtId="0" fontId="6" fillId="0" borderId="2" xfId="0" applyFont="1" applyBorder="1"/>
    <xf numFmtId="0" fontId="6" fillId="0" borderId="1" xfId="0" applyFont="1" applyBorder="1"/>
    <xf numFmtId="0" fontId="6" fillId="0" borderId="0" xfId="0" applyFont="1"/>
    <xf numFmtId="0" fontId="7" fillId="0" borderId="1" xfId="0" applyFont="1" applyBorder="1" applyAlignment="1">
      <alignment horizontal="center" vertical="top"/>
    </xf>
    <xf numFmtId="0" fontId="7" fillId="0" borderId="0" xfId="0" applyFont="1" applyAlignment="1">
      <alignment horizontal="left" vertical="top" wrapText="1" indent="3"/>
    </xf>
    <xf numFmtId="0" fontId="7" fillId="0" borderId="2" xfId="0" applyFont="1" applyBorder="1"/>
    <xf numFmtId="4" fontId="7" fillId="0" borderId="2" xfId="0" applyNumberFormat="1" applyFont="1" applyBorder="1"/>
    <xf numFmtId="4" fontId="7" fillId="0" borderId="1" xfId="0" applyNumberFormat="1" applyFont="1" applyBorder="1"/>
    <xf numFmtId="0" fontId="7" fillId="0" borderId="0" xfId="0" applyFont="1"/>
    <xf numFmtId="0" fontId="0" fillId="0" borderId="7" xfId="0" applyBorder="1" applyAlignment="1">
      <alignment horizontal="center" vertical="top"/>
    </xf>
    <xf numFmtId="0" fontId="1" fillId="0" borderId="7" xfId="0" applyFont="1" applyBorder="1" applyAlignment="1">
      <alignment horizontal="right" vertical="top" wrapText="1"/>
    </xf>
    <xf numFmtId="0" fontId="0" fillId="0" borderId="7" xfId="0" applyBorder="1"/>
    <xf numFmtId="0" fontId="0" fillId="0" borderId="7" xfId="0" applyBorder="1" applyAlignment="1">
      <alignment horizontal="right"/>
    </xf>
    <xf numFmtId="4" fontId="1" fillId="0" borderId="7" xfId="0" applyNumberFormat="1" applyFont="1" applyBorder="1"/>
    <xf numFmtId="0" fontId="0" fillId="0" borderId="0" xfId="0" applyAlignment="1">
      <alignment horizontal="center" vertical="top"/>
    </xf>
    <xf numFmtId="49" fontId="0" fillId="0" borderId="0" xfId="0" applyNumberFormat="1" applyAlignment="1">
      <alignment vertical="top" wrapText="1"/>
    </xf>
    <xf numFmtId="0" fontId="0" fillId="0" borderId="0" xfId="0" applyAlignment="1">
      <alignment vertical="top" wrapText="1"/>
    </xf>
    <xf numFmtId="0" fontId="3" fillId="0" borderId="3" xfId="0" applyFont="1" applyBorder="1" applyAlignment="1">
      <alignment horizontal="center" vertical="top"/>
    </xf>
    <xf numFmtId="0" fontId="3" fillId="0" borderId="7" xfId="0" applyFont="1" applyBorder="1" applyAlignment="1">
      <alignment vertical="top" wrapText="1"/>
    </xf>
    <xf numFmtId="0" fontId="3" fillId="0" borderId="4" xfId="0" applyFont="1" applyBorder="1"/>
    <xf numFmtId="0" fontId="0" fillId="0" borderId="5" xfId="0" applyBorder="1" applyAlignment="1">
      <alignment horizontal="center" vertical="top"/>
    </xf>
    <xf numFmtId="0" fontId="0" fillId="0" borderId="8" xfId="0" applyBorder="1" applyAlignment="1">
      <alignment vertical="top" wrapText="1"/>
    </xf>
    <xf numFmtId="0" fontId="0" fillId="0" borderId="6" xfId="0" applyBorder="1"/>
    <xf numFmtId="0" fontId="0" fillId="0" borderId="5" xfId="0" applyBorder="1" applyAlignment="1">
      <alignment horizontal="center"/>
    </xf>
    <xf numFmtId="0" fontId="1" fillId="0" borderId="0" xfId="0" applyFont="1" applyAlignment="1">
      <alignment horizontal="right" vertical="top" wrapText="1"/>
    </xf>
    <xf numFmtId="0" fontId="0" fillId="0" borderId="0" xfId="0" quotePrefix="1" applyAlignment="1">
      <alignment horizontal="right" vertical="top" wrapText="1"/>
    </xf>
    <xf numFmtId="4" fontId="0" fillId="0" borderId="1" xfId="0" applyNumberFormat="1" applyBorder="1"/>
    <xf numFmtId="0" fontId="8" fillId="0" borderId="0" xfId="0" applyFont="1" applyAlignment="1">
      <alignment horizontal="left" vertical="center" wrapText="1"/>
    </xf>
    <xf numFmtId="0" fontId="0" fillId="0" borderId="9" xfId="0" applyBorder="1" applyAlignment="1">
      <alignment horizontal="center" vertical="top"/>
    </xf>
    <xf numFmtId="0" fontId="1" fillId="0" borderId="9" xfId="0" applyFont="1" applyBorder="1" applyAlignment="1">
      <alignment horizontal="right" vertical="top" wrapText="1"/>
    </xf>
    <xf numFmtId="0" fontId="0" fillId="0" borderId="9" xfId="0" applyBorder="1"/>
    <xf numFmtId="4" fontId="1" fillId="0" borderId="9" xfId="0" applyNumberFormat="1" applyFont="1" applyBorder="1"/>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horizontal="left" vertical="top" wrapText="1"/>
    </xf>
    <xf numFmtId="0" fontId="9" fillId="0" borderId="0" xfId="0" applyFont="1" applyAlignment="1">
      <alignment vertical="top" wrapText="1"/>
    </xf>
    <xf numFmtId="0" fontId="1" fillId="0" borderId="0" xfId="0" applyFont="1" applyAlignment="1">
      <alignment horizontal="left" vertical="top" wrapText="1"/>
    </xf>
    <xf numFmtId="0" fontId="12" fillId="0" borderId="0" xfId="2" applyFont="1"/>
    <xf numFmtId="0" fontId="11" fillId="0" borderId="0" xfId="2"/>
    <xf numFmtId="0" fontId="14" fillId="0" borderId="0" xfId="2" applyFont="1" applyAlignment="1">
      <alignment horizontal="center" vertical="center"/>
    </xf>
    <xf numFmtId="0" fontId="15" fillId="0" borderId="0" xfId="2" applyFont="1" applyAlignment="1">
      <alignment horizontal="center" vertical="center" wrapText="1"/>
    </xf>
    <xf numFmtId="0" fontId="16" fillId="0" borderId="0" xfId="2" applyFont="1" applyAlignment="1">
      <alignment horizontal="center" vertical="center" wrapText="1"/>
    </xf>
    <xf numFmtId="0" fontId="17" fillId="0" borderId="0" xfId="2" applyFont="1" applyAlignment="1">
      <alignment vertical="center"/>
    </xf>
    <xf numFmtId="0" fontId="13" fillId="0" borderId="0" xfId="2" applyFont="1" applyAlignment="1">
      <alignment horizontal="center" vertical="center"/>
    </xf>
    <xf numFmtId="0" fontId="20" fillId="0" borderId="0" xfId="2" applyFont="1" applyAlignment="1">
      <alignment horizontal="center" vertical="center"/>
    </xf>
    <xf numFmtId="0" fontId="21" fillId="0" borderId="0" xfId="2" applyFont="1" applyAlignment="1">
      <alignment vertical="center"/>
    </xf>
    <xf numFmtId="0" fontId="28" fillId="0" borderId="0" xfId="6" applyFont="1" applyAlignment="1">
      <alignment vertical="center"/>
    </xf>
    <xf numFmtId="44" fontId="28" fillId="0" borderId="0" xfId="6" applyNumberFormat="1" applyFont="1" applyAlignment="1">
      <alignment horizontal="center" vertical="center"/>
    </xf>
    <xf numFmtId="0" fontId="27" fillId="0" borderId="0" xfId="6"/>
    <xf numFmtId="0" fontId="28" fillId="0" borderId="10" xfId="6" applyFont="1" applyBorder="1" applyAlignment="1">
      <alignment horizontal="center" vertical="center" wrapText="1"/>
    </xf>
    <xf numFmtId="44" fontId="28" fillId="0" borderId="10" xfId="6" applyNumberFormat="1" applyFont="1" applyBorder="1" applyAlignment="1">
      <alignment horizontal="center" vertical="center" wrapText="1"/>
    </xf>
    <xf numFmtId="0" fontId="29" fillId="0" borderId="11" xfId="6" applyFont="1" applyBorder="1" applyAlignment="1">
      <alignment horizontal="center" vertical="center"/>
    </xf>
    <xf numFmtId="49" fontId="28" fillId="0" borderId="11" xfId="6" applyNumberFormat="1" applyFont="1" applyBorder="1" applyAlignment="1">
      <alignment vertical="center"/>
    </xf>
    <xf numFmtId="44" fontId="28" fillId="0" borderId="11" xfId="6" applyNumberFormat="1" applyFont="1" applyBorder="1" applyAlignment="1">
      <alignment horizontal="right" vertical="center" wrapText="1"/>
    </xf>
    <xf numFmtId="0" fontId="28" fillId="0" borderId="11" xfId="6" applyFont="1" applyBorder="1" applyAlignment="1">
      <alignment vertical="center" wrapText="1"/>
    </xf>
    <xf numFmtId="0" fontId="30" fillId="0" borderId="11" xfId="6" applyFont="1" applyBorder="1" applyAlignment="1">
      <alignment horizontal="left" vertical="center" wrapText="1"/>
    </xf>
    <xf numFmtId="44" fontId="29" fillId="0" borderId="11" xfId="6" applyNumberFormat="1" applyFont="1" applyBorder="1" applyAlignment="1">
      <alignment horizontal="right" vertical="center"/>
    </xf>
    <xf numFmtId="0" fontId="29" fillId="0" borderId="11" xfId="6" applyFont="1" applyBorder="1" applyAlignment="1">
      <alignment horizontal="left" vertical="center" wrapText="1"/>
    </xf>
    <xf numFmtId="0" fontId="28" fillId="0" borderId="11" xfId="6" applyFont="1" applyBorder="1" applyAlignment="1">
      <alignment horizontal="left" vertical="center" wrapText="1"/>
    </xf>
    <xf numFmtId="40" fontId="28" fillId="0" borderId="11" xfId="6" applyNumberFormat="1" applyFont="1" applyBorder="1" applyAlignment="1">
      <alignment horizontal="left" vertical="center" wrapText="1"/>
    </xf>
    <xf numFmtId="0" fontId="29" fillId="0" borderId="12" xfId="6" applyFont="1" applyBorder="1" applyAlignment="1">
      <alignment horizontal="center" vertical="center"/>
    </xf>
    <xf numFmtId="0" fontId="28" fillId="0" borderId="12" xfId="6" applyFont="1" applyBorder="1" applyAlignment="1">
      <alignment horizontal="left" vertical="center" wrapText="1"/>
    </xf>
    <xf numFmtId="44" fontId="28" fillId="0" borderId="12" xfId="6" applyNumberFormat="1" applyFont="1" applyBorder="1" applyAlignment="1">
      <alignment horizontal="right" vertical="center"/>
    </xf>
    <xf numFmtId="8" fontId="29" fillId="0" borderId="11" xfId="6" applyNumberFormat="1" applyFont="1" applyBorder="1" applyAlignment="1">
      <alignment horizontal="right" vertical="center"/>
    </xf>
    <xf numFmtId="0" fontId="23" fillId="0" borderId="0" xfId="0" applyFont="1" applyAlignment="1">
      <alignment horizontal="left" vertical="center" wrapText="1" indent="1"/>
    </xf>
    <xf numFmtId="0" fontId="31" fillId="0" borderId="0" xfId="0" applyFont="1" applyAlignment="1">
      <alignment vertical="top" wrapText="1"/>
    </xf>
    <xf numFmtId="0" fontId="2" fillId="0" borderId="0" xfId="0" applyFont="1" applyAlignment="1">
      <alignment vertical="center"/>
    </xf>
    <xf numFmtId="44" fontId="27" fillId="0" borderId="0" xfId="6" applyNumberFormat="1"/>
    <xf numFmtId="44" fontId="29" fillId="0" borderId="11" xfId="1" applyFont="1" applyBorder="1" applyAlignment="1">
      <alignment horizontal="right" vertical="center"/>
    </xf>
    <xf numFmtId="0" fontId="7" fillId="2" borderId="1" xfId="0" applyFont="1" applyFill="1" applyBorder="1" applyAlignment="1">
      <alignment horizontal="center" vertical="top"/>
    </xf>
    <xf numFmtId="0" fontId="7" fillId="2" borderId="0" xfId="0" applyFont="1" applyFill="1" applyAlignment="1">
      <alignment horizontal="left" vertical="top" wrapText="1" indent="3"/>
    </xf>
    <xf numFmtId="0" fontId="7" fillId="2" borderId="2" xfId="0" applyFont="1" applyFill="1" applyBorder="1"/>
    <xf numFmtId="4" fontId="7" fillId="2" borderId="2" xfId="0" applyNumberFormat="1" applyFont="1" applyFill="1" applyBorder="1"/>
    <xf numFmtId="4" fontId="7" fillId="2" borderId="1" xfId="0" applyNumberFormat="1" applyFont="1" applyFill="1" applyBorder="1"/>
    <xf numFmtId="0" fontId="7" fillId="2" borderId="0" xfId="0" applyFont="1" applyFill="1"/>
    <xf numFmtId="0" fontId="0" fillId="2" borderId="1" xfId="0" applyFill="1" applyBorder="1" applyAlignment="1">
      <alignment horizontal="center" vertical="top"/>
    </xf>
    <xf numFmtId="0" fontId="6" fillId="2" borderId="0" xfId="0" applyFont="1" applyFill="1" applyAlignment="1">
      <alignment vertical="top" wrapText="1"/>
    </xf>
    <xf numFmtId="0" fontId="0" fillId="2" borderId="2" xfId="0" applyFill="1" applyBorder="1"/>
    <xf numFmtId="0" fontId="0" fillId="2" borderId="1" xfId="0" applyFill="1" applyBorder="1"/>
    <xf numFmtId="0" fontId="0" fillId="2" borderId="0" xfId="0" applyFill="1"/>
    <xf numFmtId="0" fontId="6" fillId="2" borderId="1" xfId="0" applyFont="1" applyFill="1" applyBorder="1" applyAlignment="1">
      <alignment horizontal="center" vertical="top"/>
    </xf>
    <xf numFmtId="0" fontId="6" fillId="2" borderId="0" xfId="0" applyFont="1" applyFill="1"/>
    <xf numFmtId="0" fontId="22" fillId="0" borderId="12" xfId="6" applyFont="1" applyBorder="1" applyAlignment="1">
      <alignment horizontal="left" vertical="center" wrapText="1"/>
    </xf>
    <xf numFmtId="0" fontId="33" fillId="0" borderId="13" xfId="7" applyFont="1" applyBorder="1" applyAlignment="1">
      <alignment horizontal="center" vertical="center"/>
    </xf>
    <xf numFmtId="43" fontId="33" fillId="0" borderId="15" xfId="8" applyFont="1" applyBorder="1" applyAlignment="1">
      <alignment horizontal="center" vertical="center"/>
    </xf>
    <xf numFmtId="0" fontId="34" fillId="0" borderId="0" xfId="9" applyNumberFormat="1" applyFont="1" applyAlignment="1">
      <alignment vertical="center"/>
    </xf>
    <xf numFmtId="0" fontId="33" fillId="0" borderId="2" xfId="7" applyFont="1" applyBorder="1" applyAlignment="1">
      <alignment horizontal="center" vertical="top"/>
    </xf>
    <xf numFmtId="0" fontId="33" fillId="0" borderId="2" xfId="7" applyFont="1" applyBorder="1"/>
    <xf numFmtId="0" fontId="33" fillId="0" borderId="7" xfId="7" applyFont="1" applyBorder="1"/>
    <xf numFmtId="0" fontId="33" fillId="0" borderId="0" xfId="7" applyFont="1"/>
    <xf numFmtId="43" fontId="33" fillId="0" borderId="1" xfId="8" applyFont="1" applyBorder="1" applyAlignment="1">
      <alignment vertical="center"/>
    </xf>
    <xf numFmtId="0" fontId="35" fillId="0" borderId="0" xfId="9" applyNumberFormat="1" applyFont="1"/>
    <xf numFmtId="49" fontId="36" fillId="0" borderId="2" xfId="7" applyNumberFormat="1" applyFont="1" applyBorder="1" applyAlignment="1">
      <alignment horizontal="center" vertical="top"/>
    </xf>
    <xf numFmtId="0" fontId="37" fillId="0" borderId="2" xfId="7" applyFont="1" applyBorder="1"/>
    <xf numFmtId="0" fontId="37" fillId="0" borderId="0" xfId="7" applyFont="1"/>
    <xf numFmtId="43" fontId="37" fillId="0" borderId="1" xfId="8" applyFont="1" applyBorder="1" applyAlignment="1">
      <alignment vertical="center"/>
    </xf>
    <xf numFmtId="0" fontId="38" fillId="0" borderId="2" xfId="7" applyFont="1" applyBorder="1"/>
    <xf numFmtId="0" fontId="38" fillId="0" borderId="0" xfId="7" applyFont="1"/>
    <xf numFmtId="43" fontId="38" fillId="0" borderId="1" xfId="8" applyFont="1" applyBorder="1" applyAlignment="1">
      <alignment vertical="center"/>
    </xf>
    <xf numFmtId="0" fontId="36" fillId="0" borderId="2" xfId="7" applyFont="1" applyBorder="1" applyAlignment="1">
      <alignment horizontal="center" vertical="top" wrapText="1"/>
    </xf>
    <xf numFmtId="0" fontId="36" fillId="0" borderId="2" xfId="7" applyFont="1" applyBorder="1" applyAlignment="1">
      <alignment horizontal="justify" vertical="top" wrapText="1"/>
    </xf>
    <xf numFmtId="0" fontId="36" fillId="0" borderId="0" xfId="7" applyFont="1" applyAlignment="1">
      <alignment horizontal="justify" vertical="top" wrapText="1"/>
    </xf>
    <xf numFmtId="43" fontId="36" fillId="0" borderId="1" xfId="8" applyFont="1" applyBorder="1" applyAlignment="1">
      <alignment horizontal="justify" vertical="center" wrapText="1"/>
    </xf>
    <xf numFmtId="0" fontId="36" fillId="0" borderId="2" xfId="7" applyFont="1" applyBorder="1" applyAlignment="1">
      <alignment horizontal="left" vertical="center" wrapText="1"/>
    </xf>
    <xf numFmtId="0" fontId="36" fillId="0" borderId="0" xfId="7" applyFont="1" applyAlignment="1">
      <alignment horizontal="center" vertical="top" wrapText="1"/>
    </xf>
    <xf numFmtId="0" fontId="36" fillId="0" borderId="0" xfId="7" applyFont="1" applyAlignment="1">
      <alignment horizontal="left" vertical="top" wrapText="1"/>
    </xf>
    <xf numFmtId="43" fontId="36" fillId="0" borderId="1" xfId="8" applyFont="1" applyBorder="1" applyAlignment="1">
      <alignment vertical="center" wrapText="1"/>
    </xf>
    <xf numFmtId="0" fontId="36" fillId="0" borderId="0" xfId="7" applyFont="1" applyAlignment="1">
      <alignment vertical="top" wrapText="1"/>
    </xf>
    <xf numFmtId="43" fontId="36" fillId="0" borderId="1" xfId="8" applyFont="1" applyBorder="1" applyAlignment="1">
      <alignment horizontal="left" vertical="center" wrapText="1"/>
    </xf>
    <xf numFmtId="0" fontId="36" fillId="0" borderId="2" xfId="7" applyFont="1" applyBorder="1" applyAlignment="1">
      <alignment vertical="top" wrapText="1"/>
    </xf>
    <xf numFmtId="0" fontId="36" fillId="0" borderId="2" xfId="7" applyFont="1" applyBorder="1" applyAlignment="1">
      <alignment horizontal="left" vertical="justify" wrapText="1"/>
    </xf>
    <xf numFmtId="0" fontId="36" fillId="0" borderId="0" xfId="7" applyFont="1" applyAlignment="1">
      <alignment horizontal="left" vertical="justify" wrapText="1"/>
    </xf>
    <xf numFmtId="49" fontId="36" fillId="0" borderId="4" xfId="7" applyNumberFormat="1" applyFont="1" applyBorder="1" applyAlignment="1">
      <alignment horizontal="center" vertical="top"/>
    </xf>
    <xf numFmtId="0" fontId="36" fillId="0" borderId="4" xfId="7" applyFont="1" applyBorder="1" applyAlignment="1">
      <alignment horizontal="left" vertical="justify" wrapText="1"/>
    </xf>
    <xf numFmtId="0" fontId="36" fillId="0" borderId="7" xfId="7" applyFont="1" applyBorder="1" applyAlignment="1">
      <alignment horizontal="left" vertical="justify" wrapText="1"/>
    </xf>
    <xf numFmtId="43" fontId="36" fillId="0" borderId="3" xfId="8" applyFont="1" applyBorder="1" applyAlignment="1">
      <alignment horizontal="left" vertical="center" wrapText="1"/>
    </xf>
    <xf numFmtId="49" fontId="36" fillId="0" borderId="16" xfId="7" applyNumberFormat="1" applyFont="1" applyBorder="1" applyAlignment="1">
      <alignment horizontal="center" vertical="top"/>
    </xf>
    <xf numFmtId="0" fontId="39" fillId="0" borderId="16" xfId="7" applyFont="1" applyBorder="1"/>
    <xf numFmtId="0" fontId="39" fillId="0" borderId="17" xfId="7" applyFont="1" applyBorder="1"/>
    <xf numFmtId="0" fontId="36" fillId="0" borderId="17" xfId="7" applyFont="1" applyBorder="1" applyAlignment="1">
      <alignment horizontal="right"/>
    </xf>
    <xf numFmtId="43" fontId="36" fillId="0" borderId="18" xfId="8" applyFont="1" applyBorder="1" applyAlignment="1">
      <alignment horizontal="right" vertical="center"/>
    </xf>
    <xf numFmtId="49" fontId="36" fillId="0" borderId="1" xfId="7" applyNumberFormat="1" applyFont="1" applyBorder="1" applyAlignment="1">
      <alignment horizontal="center" vertical="top"/>
    </xf>
    <xf numFmtId="0" fontId="36" fillId="0" borderId="4" xfId="7" applyFont="1" applyBorder="1" applyAlignment="1">
      <alignment vertical="top" wrapText="1"/>
    </xf>
    <xf numFmtId="0" fontId="36" fillId="0" borderId="7" xfId="7" applyFont="1" applyBorder="1" applyAlignment="1">
      <alignment vertical="top" wrapText="1"/>
    </xf>
    <xf numFmtId="0" fontId="36" fillId="0" borderId="1" xfId="7" applyFont="1" applyBorder="1" applyAlignment="1">
      <alignment horizontal="center" vertical="justify"/>
    </xf>
    <xf numFmtId="0" fontId="38" fillId="0" borderId="2" xfId="7" applyFont="1" applyBorder="1" applyAlignment="1">
      <alignment vertical="justify"/>
    </xf>
    <xf numFmtId="0" fontId="38" fillId="0" borderId="0" xfId="7" applyFont="1" applyAlignment="1">
      <alignment vertical="justify"/>
    </xf>
    <xf numFmtId="43" fontId="36" fillId="0" borderId="1" xfId="8" applyFont="1" applyBorder="1" applyAlignment="1">
      <alignment horizontal="left" vertical="center"/>
    </xf>
    <xf numFmtId="0" fontId="36" fillId="0" borderId="2" xfId="7" applyFont="1" applyBorder="1" applyAlignment="1">
      <alignment vertical="justify"/>
    </xf>
    <xf numFmtId="0" fontId="36" fillId="0" borderId="0" xfId="7" applyFont="1" applyAlignment="1">
      <alignment vertical="justify"/>
    </xf>
    <xf numFmtId="43" fontId="36" fillId="0" borderId="1" xfId="8" applyFont="1" applyBorder="1" applyAlignment="1">
      <alignment vertical="center"/>
    </xf>
    <xf numFmtId="49" fontId="36" fillId="0" borderId="1" xfId="7" applyNumberFormat="1" applyFont="1" applyBorder="1" applyAlignment="1">
      <alignment horizontal="center" vertical="justify"/>
    </xf>
    <xf numFmtId="0" fontId="36" fillId="0" borderId="2" xfId="7" applyFont="1" applyBorder="1" applyAlignment="1">
      <alignment vertical="justify" wrapText="1"/>
    </xf>
    <xf numFmtId="0" fontId="36" fillId="0" borderId="2" xfId="7" applyFont="1" applyBorder="1"/>
    <xf numFmtId="0" fontId="33" fillId="0" borderId="1" xfId="7" applyFont="1" applyBorder="1" applyAlignment="1">
      <alignment horizontal="center" vertical="justify"/>
    </xf>
    <xf numFmtId="43" fontId="33" fillId="0" borderId="1" xfId="8" applyFont="1" applyBorder="1" applyAlignment="1">
      <alignment horizontal="left" vertical="center"/>
    </xf>
    <xf numFmtId="0" fontId="34" fillId="0" borderId="0" xfId="9" applyNumberFormat="1" applyFont="1"/>
    <xf numFmtId="0" fontId="36" fillId="0" borderId="18" xfId="7" applyFont="1" applyBorder="1" applyAlignment="1">
      <alignment horizontal="center" vertical="center"/>
    </xf>
    <xf numFmtId="0" fontId="39" fillId="0" borderId="16" xfId="7" applyFont="1" applyBorder="1" applyAlignment="1">
      <alignment vertical="center"/>
    </xf>
    <xf numFmtId="0" fontId="36" fillId="0" borderId="17" xfId="7" applyFont="1" applyBorder="1" applyAlignment="1">
      <alignment vertical="center"/>
    </xf>
    <xf numFmtId="0" fontId="38" fillId="0" borderId="2" xfId="7" applyFont="1" applyBorder="1" applyAlignment="1">
      <alignment horizontal="left" vertical="top" wrapText="1"/>
    </xf>
    <xf numFmtId="0" fontId="38" fillId="0" borderId="0" xfId="7" applyFont="1" applyAlignment="1">
      <alignment horizontal="left" vertical="top" wrapText="1"/>
    </xf>
    <xf numFmtId="43" fontId="38" fillId="0" borderId="1" xfId="8" applyFont="1" applyBorder="1" applyAlignment="1">
      <alignment horizontal="left" vertical="center" wrapText="1"/>
    </xf>
    <xf numFmtId="0" fontId="36" fillId="0" borderId="2" xfId="7" applyFont="1" applyBorder="1" applyAlignment="1">
      <alignment horizontal="center" vertical="justify"/>
    </xf>
    <xf numFmtId="0" fontId="36" fillId="0" borderId="2" xfId="7" applyFont="1" applyBorder="1" applyAlignment="1">
      <alignment horizontal="right" vertical="justify" indent="1"/>
    </xf>
    <xf numFmtId="0" fontId="36" fillId="0" borderId="0" xfId="7" applyFont="1" applyAlignment="1">
      <alignment horizontal="right" vertical="justify" indent="1"/>
    </xf>
    <xf numFmtId="0" fontId="36" fillId="0" borderId="0" xfId="7" applyFont="1"/>
    <xf numFmtId="43" fontId="36" fillId="0" borderId="1" xfId="8" applyFont="1" applyBorder="1" applyAlignment="1">
      <alignment horizontal="right" vertical="center"/>
    </xf>
    <xf numFmtId="49" fontId="36" fillId="0" borderId="2" xfId="7" applyNumberFormat="1" applyFont="1" applyBorder="1" applyAlignment="1">
      <alignment horizontal="right" vertical="top"/>
    </xf>
    <xf numFmtId="0" fontId="36" fillId="0" borderId="3" xfId="7" applyFont="1" applyBorder="1" applyAlignment="1">
      <alignment horizontal="center" vertical="justify"/>
    </xf>
    <xf numFmtId="43" fontId="36" fillId="0" borderId="3" xfId="8" applyFont="1" applyBorder="1" applyAlignment="1">
      <alignment horizontal="left" vertical="center"/>
    </xf>
    <xf numFmtId="0" fontId="33" fillId="0" borderId="18" xfId="7" applyFont="1" applyBorder="1" applyAlignment="1">
      <alignment horizontal="center" vertical="center"/>
    </xf>
    <xf numFmtId="0" fontId="33" fillId="0" borderId="16" xfId="7" applyFont="1" applyBorder="1" applyAlignment="1">
      <alignment vertical="center"/>
    </xf>
    <xf numFmtId="0" fontId="33" fillId="0" borderId="17" xfId="7" applyFont="1" applyBorder="1" applyAlignment="1">
      <alignment vertical="center"/>
    </xf>
    <xf numFmtId="0" fontId="33" fillId="0" borderId="17" xfId="7" applyFont="1" applyBorder="1" applyAlignment="1">
      <alignment horizontal="right"/>
    </xf>
    <xf numFmtId="43" fontId="33" fillId="0" borderId="18" xfId="8" applyFont="1" applyBorder="1" applyAlignment="1">
      <alignment horizontal="right" vertical="center"/>
    </xf>
    <xf numFmtId="43" fontId="36" fillId="0" borderId="0" xfId="8" applyFont="1" applyAlignment="1">
      <alignment vertical="center"/>
    </xf>
    <xf numFmtId="49" fontId="36" fillId="0" borderId="2" xfId="7" applyNumberFormat="1" applyFont="1" applyBorder="1" applyAlignment="1">
      <alignment horizontal="center" vertical="top" wrapText="1"/>
    </xf>
    <xf numFmtId="0" fontId="36" fillId="0" borderId="2" xfId="7" applyFont="1" applyBorder="1" applyAlignment="1">
      <alignment horizontal="left" vertical="top" wrapText="1"/>
    </xf>
    <xf numFmtId="49" fontId="36" fillId="0" borderId="2" xfId="7" applyNumberFormat="1" applyFont="1" applyBorder="1" applyAlignment="1">
      <alignment horizontal="center"/>
    </xf>
    <xf numFmtId="0" fontId="36" fillId="0" borderId="2" xfId="7" applyFont="1" applyBorder="1" applyAlignment="1">
      <alignment horizontal="center" vertical="top"/>
    </xf>
    <xf numFmtId="0" fontId="38" fillId="0" borderId="0" xfId="7" applyFont="1" applyAlignment="1">
      <alignment vertical="top" wrapText="1"/>
    </xf>
    <xf numFmtId="43" fontId="38" fillId="0" borderId="1" xfId="8" applyFont="1" applyBorder="1" applyAlignment="1">
      <alignment vertical="center" wrapText="1"/>
    </xf>
    <xf numFmtId="0" fontId="36" fillId="0" borderId="4" xfId="7" applyFont="1" applyBorder="1"/>
    <xf numFmtId="0" fontId="36" fillId="0" borderId="7" xfId="7" applyFont="1" applyBorder="1" applyAlignment="1">
      <alignment horizontal="left" vertical="top" wrapText="1"/>
    </xf>
    <xf numFmtId="49" fontId="33" fillId="0" borderId="6" xfId="7" applyNumberFormat="1" applyFont="1" applyBorder="1" applyAlignment="1">
      <alignment horizontal="center" vertical="top"/>
    </xf>
    <xf numFmtId="0" fontId="33" fillId="0" borderId="6" xfId="7" applyFont="1" applyBorder="1" applyAlignment="1">
      <alignment vertical="center"/>
    </xf>
    <xf numFmtId="0" fontId="33" fillId="0" borderId="8" xfId="7" applyFont="1" applyBorder="1" applyAlignment="1">
      <alignment vertical="center"/>
    </xf>
    <xf numFmtId="0" fontId="33" fillId="0" borderId="8" xfId="7" applyFont="1" applyBorder="1" applyAlignment="1">
      <alignment horizontal="right"/>
    </xf>
    <xf numFmtId="43" fontId="33" fillId="0" borderId="5" xfId="8" applyFont="1" applyBorder="1" applyAlignment="1">
      <alignment horizontal="right" vertical="center"/>
    </xf>
    <xf numFmtId="0" fontId="0" fillId="2" borderId="0" xfId="0" applyFill="1" applyAlignment="1">
      <alignment vertical="top" wrapText="1"/>
    </xf>
    <xf numFmtId="0" fontId="1" fillId="2" borderId="7" xfId="0" applyFont="1" applyFill="1" applyBorder="1" applyAlignment="1">
      <alignment horizontal="right" vertical="top" wrapText="1"/>
    </xf>
    <xf numFmtId="0" fontId="0" fillId="2" borderId="7" xfId="0" applyFill="1" applyBorder="1"/>
    <xf numFmtId="0" fontId="0" fillId="2" borderId="7" xfId="0" applyFill="1" applyBorder="1" applyAlignment="1">
      <alignment horizontal="right"/>
    </xf>
    <xf numFmtId="4" fontId="1" fillId="2" borderId="7" xfId="0" applyNumberFormat="1" applyFont="1" applyFill="1" applyBorder="1"/>
    <xf numFmtId="49" fontId="0" fillId="2" borderId="0" xfId="0" applyNumberFormat="1" applyFill="1" applyAlignment="1">
      <alignment vertical="top" wrapText="1"/>
    </xf>
    <xf numFmtId="0" fontId="3" fillId="2" borderId="7" xfId="0" applyFont="1" applyFill="1" applyBorder="1" applyAlignment="1">
      <alignment vertical="top" wrapText="1"/>
    </xf>
    <xf numFmtId="0" fontId="3" fillId="2" borderId="4" xfId="0" applyFont="1" applyFill="1" applyBorder="1"/>
    <xf numFmtId="0" fontId="3" fillId="2" borderId="3" xfId="0" applyFont="1" applyFill="1" applyBorder="1" applyAlignment="1">
      <alignment horizontal="center"/>
    </xf>
    <xf numFmtId="0" fontId="0" fillId="2" borderId="8" xfId="0" applyFill="1" applyBorder="1" applyAlignment="1">
      <alignment vertical="top" wrapText="1"/>
    </xf>
    <xf numFmtId="0" fontId="0" fillId="2" borderId="6" xfId="0" applyFill="1" applyBorder="1"/>
    <xf numFmtId="0" fontId="0" fillId="2" borderId="5" xfId="0" applyFill="1" applyBorder="1" applyAlignment="1">
      <alignment horizontal="center"/>
    </xf>
    <xf numFmtId="0" fontId="1" fillId="2" borderId="0" xfId="0" applyFont="1" applyFill="1" applyAlignment="1">
      <alignment horizontal="right" vertical="top" wrapText="1"/>
    </xf>
    <xf numFmtId="0" fontId="0" fillId="2" borderId="0" xfId="0" quotePrefix="1" applyFill="1" applyAlignment="1">
      <alignment horizontal="right" vertical="top" wrapText="1"/>
    </xf>
    <xf numFmtId="4" fontId="0" fillId="2" borderId="1" xfId="0" applyNumberFormat="1" applyFill="1" applyBorder="1"/>
    <xf numFmtId="0" fontId="0" fillId="0" borderId="2" xfId="0" applyBorder="1" applyAlignment="1">
      <alignment horizontal="center"/>
    </xf>
    <xf numFmtId="0" fontId="4" fillId="0" borderId="2" xfId="0" applyFont="1" applyBorder="1" applyAlignment="1">
      <alignment horizontal="center"/>
    </xf>
    <xf numFmtId="0" fontId="5" fillId="0" borderId="2" xfId="0" applyFont="1" applyBorder="1" applyAlignment="1">
      <alignment horizontal="center"/>
    </xf>
    <xf numFmtId="0" fontId="7" fillId="0" borderId="2" xfId="0" applyFont="1" applyBorder="1" applyAlignment="1">
      <alignment horizontal="center"/>
    </xf>
    <xf numFmtId="0" fontId="6" fillId="0" borderId="2" xfId="0" applyFont="1" applyBorder="1" applyAlignment="1">
      <alignment horizontal="center"/>
    </xf>
    <xf numFmtId="0" fontId="7" fillId="2" borderId="2" xfId="0" applyFont="1" applyFill="1"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xf>
    <xf numFmtId="0" fontId="0" fillId="0" borderId="6" xfId="0" applyBorder="1" applyAlignment="1">
      <alignment horizontal="center"/>
    </xf>
    <xf numFmtId="4" fontId="7" fillId="0" borderId="2" xfId="0" applyNumberFormat="1" applyFont="1" applyBorder="1" applyAlignment="1">
      <alignment horizontal="center"/>
    </xf>
    <xf numFmtId="1" fontId="7" fillId="2" borderId="2" xfId="0" applyNumberFormat="1" applyFont="1" applyFill="1" applyBorder="1" applyAlignment="1">
      <alignment horizontal="center"/>
    </xf>
    <xf numFmtId="1" fontId="7" fillId="0" borderId="2" xfId="0" applyNumberFormat="1" applyFont="1" applyBorder="1" applyAlignment="1">
      <alignment horizontal="center"/>
    </xf>
    <xf numFmtId="4" fontId="7" fillId="2" borderId="2" xfId="0" applyNumberFormat="1" applyFont="1" applyFill="1" applyBorder="1" applyAlignment="1">
      <alignment horizontal="center"/>
    </xf>
    <xf numFmtId="0" fontId="0" fillId="0" borderId="1" xfId="0"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xf>
    <xf numFmtId="4" fontId="7" fillId="0" borderId="1" xfId="0" applyNumberFormat="1" applyFont="1" applyBorder="1" applyAlignment="1">
      <alignment horizontal="center"/>
    </xf>
    <xf numFmtId="0" fontId="6" fillId="0" borderId="1" xfId="0" applyFont="1" applyBorder="1" applyAlignment="1">
      <alignment horizontal="center"/>
    </xf>
    <xf numFmtId="4" fontId="7" fillId="2" borderId="1" xfId="0" applyNumberFormat="1" applyFont="1" applyFill="1" applyBorder="1" applyAlignment="1">
      <alignment horizontal="center"/>
    </xf>
    <xf numFmtId="4" fontId="1" fillId="0" borderId="7" xfId="0" applyNumberFormat="1" applyFont="1" applyBorder="1" applyAlignment="1">
      <alignment horizontal="center"/>
    </xf>
    <xf numFmtId="0" fontId="0" fillId="2" borderId="1" xfId="0" applyFill="1" applyBorder="1" applyAlignment="1">
      <alignment horizontal="center"/>
    </xf>
    <xf numFmtId="0" fontId="6" fillId="2" borderId="1" xfId="0" applyFont="1" applyFill="1" applyBorder="1" applyAlignment="1">
      <alignment horizontal="center"/>
    </xf>
    <xf numFmtId="4" fontId="6" fillId="0" borderId="1" xfId="0" applyNumberFormat="1" applyFont="1" applyBorder="1" applyAlignment="1">
      <alignment horizontal="center"/>
    </xf>
    <xf numFmtId="4" fontId="0" fillId="0" borderId="1" xfId="0" applyNumberFormat="1" applyBorder="1" applyAlignment="1">
      <alignment horizontal="center"/>
    </xf>
    <xf numFmtId="0" fontId="47" fillId="0" borderId="0" xfId="0" applyFont="1" applyAlignment="1">
      <alignment vertical="center" wrapText="1"/>
    </xf>
    <xf numFmtId="0" fontId="7" fillId="0" borderId="0" xfId="0" applyFont="1" applyAlignment="1">
      <alignment horizontal="left" wrapText="1" indent="3"/>
    </xf>
    <xf numFmtId="0" fontId="22" fillId="0" borderId="11" xfId="6" applyFont="1" applyBorder="1" applyAlignment="1">
      <alignment horizontal="left" vertical="center" wrapText="1"/>
    </xf>
    <xf numFmtId="0" fontId="19" fillId="0" borderId="0" xfId="2" applyFont="1" applyAlignment="1">
      <alignment horizontal="center" vertical="center"/>
    </xf>
    <xf numFmtId="0" fontId="11" fillId="0" borderId="0" xfId="2"/>
    <xf numFmtId="0" fontId="13" fillId="0" borderId="0" xfId="2" applyFont="1" applyAlignment="1">
      <alignment horizontal="center" vertical="center" wrapText="1"/>
    </xf>
    <xf numFmtId="0" fontId="42" fillId="0" borderId="0" xfId="2" applyFont="1" applyAlignment="1">
      <alignment horizontal="center" vertical="center" wrapText="1"/>
    </xf>
    <xf numFmtId="0" fontId="43" fillId="0" borderId="0" xfId="2" applyFont="1"/>
    <xf numFmtId="0" fontId="15" fillId="0" borderId="0" xfId="2" applyFont="1" applyAlignment="1">
      <alignment horizontal="center" vertical="center" wrapText="1"/>
    </xf>
    <xf numFmtId="0" fontId="44" fillId="0" borderId="0" xfId="2" applyFont="1" applyAlignment="1">
      <alignment horizontal="center" vertical="center" wrapText="1"/>
    </xf>
    <xf numFmtId="0" fontId="45" fillId="0" borderId="0" xfId="2" applyFont="1"/>
    <xf numFmtId="0" fontId="46" fillId="0" borderId="0" xfId="2" applyFont="1" applyAlignment="1">
      <alignment horizontal="center" vertical="center" wrapText="1"/>
    </xf>
    <xf numFmtId="0" fontId="41" fillId="0" borderId="0" xfId="2" applyFont="1"/>
    <xf numFmtId="0" fontId="18" fillId="0" borderId="0" xfId="2" applyFont="1" applyAlignment="1">
      <alignment horizontal="center" vertical="center"/>
    </xf>
    <xf numFmtId="0" fontId="33" fillId="0" borderId="2" xfId="7" applyFont="1" applyBorder="1" applyAlignment="1">
      <alignment horizontal="right" vertical="justify" indent="1"/>
    </xf>
    <xf numFmtId="0" fontId="33" fillId="0" borderId="0" xfId="7" applyFont="1" applyAlignment="1">
      <alignment horizontal="right" vertical="justify" indent="1"/>
    </xf>
    <xf numFmtId="0" fontId="33" fillId="0" borderId="13" xfId="7" applyFont="1" applyBorder="1" applyAlignment="1">
      <alignment horizontal="center" vertical="center"/>
    </xf>
    <xf numFmtId="0" fontId="33" fillId="0" borderId="14" xfId="7" applyFont="1" applyBorder="1" applyAlignment="1">
      <alignment horizontal="center" vertical="center"/>
    </xf>
    <xf numFmtId="0" fontId="36" fillId="0" borderId="2" xfId="7" applyFont="1" applyBorder="1" applyAlignment="1">
      <alignment horizontal="left" vertical="center" wrapText="1"/>
    </xf>
    <xf numFmtId="0" fontId="36" fillId="0" borderId="2" xfId="7" applyFont="1" applyBorder="1" applyAlignment="1">
      <alignment horizontal="justify" vertical="justify" wrapText="1"/>
    </xf>
    <xf numFmtId="0" fontId="36" fillId="0" borderId="0" xfId="7" applyFont="1" applyAlignment="1">
      <alignment horizontal="justify" vertical="justify" wrapText="1"/>
    </xf>
    <xf numFmtId="0" fontId="36" fillId="0" borderId="2" xfId="7" applyFont="1" applyBorder="1" applyAlignment="1">
      <alignment horizontal="left" vertical="justify" wrapText="1"/>
    </xf>
    <xf numFmtId="0" fontId="36" fillId="0" borderId="0" xfId="7" applyFont="1" applyAlignment="1">
      <alignment horizontal="left" vertical="justify" wrapText="1"/>
    </xf>
    <xf numFmtId="0" fontId="36" fillId="0" borderId="2" xfId="7" applyFont="1" applyBorder="1" applyAlignment="1">
      <alignment horizontal="left" vertical="justify"/>
    </xf>
    <xf numFmtId="0" fontId="36" fillId="0" borderId="0" xfId="7" applyFont="1" applyAlignment="1">
      <alignment horizontal="left" vertical="justify"/>
    </xf>
    <xf numFmtId="0" fontId="36" fillId="0" borderId="2" xfId="7" applyFont="1" applyBorder="1" applyAlignment="1">
      <alignment vertical="justify"/>
    </xf>
    <xf numFmtId="0" fontId="36" fillId="0" borderId="0" xfId="7" applyFont="1" applyAlignment="1">
      <alignment vertical="justify"/>
    </xf>
    <xf numFmtId="0" fontId="36" fillId="0" borderId="2" xfId="7" applyFont="1" applyBorder="1" applyAlignment="1">
      <alignment vertical="justify" wrapText="1"/>
    </xf>
    <xf numFmtId="0" fontId="36" fillId="0" borderId="4" xfId="7" applyFont="1" applyBorder="1" applyAlignment="1">
      <alignment horizontal="left" vertical="justify"/>
    </xf>
    <xf numFmtId="0" fontId="36" fillId="0" borderId="7" xfId="7" applyFont="1" applyBorder="1" applyAlignment="1">
      <alignment horizontal="left" vertical="justify"/>
    </xf>
    <xf numFmtId="0" fontId="36" fillId="0" borderId="0" xfId="7" applyFont="1"/>
    <xf numFmtId="0" fontId="36" fillId="0" borderId="19" xfId="7" applyFont="1" applyBorder="1" applyAlignment="1">
      <alignment horizontal="left" vertical="justify"/>
    </xf>
    <xf numFmtId="0" fontId="36" fillId="0" borderId="2" xfId="7" applyFont="1" applyBorder="1" applyAlignment="1">
      <alignment vertical="top" wrapText="1"/>
    </xf>
    <xf numFmtId="0" fontId="36" fillId="0" borderId="0" xfId="7" applyFont="1" applyAlignment="1">
      <alignment vertical="top"/>
    </xf>
    <xf numFmtId="0" fontId="36" fillId="0" borderId="0" xfId="7" applyFont="1" applyAlignment="1">
      <alignment wrapText="1"/>
    </xf>
    <xf numFmtId="0" fontId="38" fillId="0" borderId="2" xfId="7" applyFont="1" applyBorder="1" applyAlignment="1">
      <alignment vertical="justify"/>
    </xf>
    <xf numFmtId="0" fontId="36" fillId="0" borderId="0" xfId="7" applyFont="1" applyAlignment="1">
      <alignment vertical="top" wrapText="1"/>
    </xf>
    <xf numFmtId="0" fontId="36" fillId="0" borderId="2" xfId="7" applyFont="1" applyBorder="1" applyAlignment="1">
      <alignment horizontal="left" vertical="top" wrapText="1"/>
    </xf>
    <xf numFmtId="0" fontId="36" fillId="0" borderId="0" xfId="7" applyFont="1" applyAlignment="1">
      <alignment horizontal="left" vertical="top" wrapText="1"/>
    </xf>
    <xf numFmtId="0" fontId="38" fillId="0" borderId="2" xfId="7" applyFont="1" applyBorder="1" applyAlignment="1">
      <alignment horizontal="left"/>
    </xf>
    <xf numFmtId="0" fontId="38" fillId="0" borderId="0" xfId="7" applyFont="1" applyAlignment="1">
      <alignment horizontal="left"/>
    </xf>
    <xf numFmtId="0" fontId="36" fillId="0" borderId="2" xfId="7" applyFont="1" applyBorder="1" applyAlignment="1">
      <alignment horizontal="left"/>
    </xf>
    <xf numFmtId="0" fontId="36" fillId="0" borderId="0" xfId="7" applyFont="1" applyAlignment="1">
      <alignment horizontal="left"/>
    </xf>
    <xf numFmtId="0" fontId="36" fillId="0" borderId="19" xfId="7" applyFont="1" applyBorder="1" applyAlignment="1">
      <alignment horizontal="left" vertical="top" wrapText="1"/>
    </xf>
    <xf numFmtId="43" fontId="36" fillId="0" borderId="1" xfId="8" applyFont="1" applyBorder="1" applyAlignment="1">
      <alignment horizontal="left" vertical="center" wrapText="1"/>
    </xf>
    <xf numFmtId="0" fontId="40" fillId="0" borderId="0" xfId="9" applyNumberFormat="1" applyFont="1"/>
    <xf numFmtId="0" fontId="3" fillId="0" borderId="3" xfId="0" applyFont="1" applyBorder="1" applyAlignment="1">
      <alignment horizontal="center" vertical="center"/>
    </xf>
    <xf numFmtId="0" fontId="3" fillId="0" borderId="5" xfId="0" applyFont="1" applyBorder="1" applyAlignment="1">
      <alignment horizontal="center" vertical="center"/>
    </xf>
  </cellXfs>
  <cellStyles count="10">
    <cellStyle name="Comma 12" xfId="8" xr:uid="{8CA9EEB9-E6FF-4E9F-98DC-BC38DDF1E357}"/>
    <cellStyle name="Currency" xfId="1" builtinId="4"/>
    <cellStyle name="Heading 1 1" xfId="3" xr:uid="{FD89A5B7-E601-4F6C-ABC6-322C6F335F80}"/>
    <cellStyle name="Heading 2 2" xfId="4" xr:uid="{48D9E41D-ABDC-498F-9A5F-24FD5EC6B96B}"/>
    <cellStyle name="Normal" xfId="0" builtinId="0"/>
    <cellStyle name="Normal 2" xfId="2" xr:uid="{B6D13A2E-F861-4C9B-A538-AEE60B27F34D}"/>
    <cellStyle name="Normal 2 2" xfId="7" xr:uid="{9AA71103-E706-4891-AA21-8CC6A513F6CA}"/>
    <cellStyle name="Normal 3" xfId="6" xr:uid="{90AFA12B-0A40-4DEF-A6EC-62318F6C5E8F}"/>
    <cellStyle name="Normal 5" xfId="9" xr:uid="{03AA40D8-8FE2-41D1-B6A8-9D71D8AA10A1}"/>
    <cellStyle name="Result 3" xfId="5" xr:uid="{2152A051-A4C2-4828-B414-752DD41FA1DB}"/>
  </cellStyles>
  <dxfs count="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1\CURRENT%20JOBS%202008-09\BILLS\ZERYAB\JOB%20AND%20PAYMENTS%20DETAI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l Basis"/>
      <sheetName val="MONTHLY BASIS-2008"/>
      <sheetName val="CLINT ADDRESSES"/>
      <sheetName val="LIST OF JOBS"/>
      <sheetName val="OASIS GOLF &amp; COUNTRY CLUB"/>
      <sheetName val="SENT BILLS"/>
      <sheetName val="CLIENT ADDRESS DATA BASE"/>
    </sheetNames>
    <sheetDataSet>
      <sheetData sheetId="0">
        <row r="33">
          <cell r="A33">
            <v>894</v>
          </cell>
          <cell r="B33">
            <v>0</v>
          </cell>
          <cell r="C33">
            <v>39714</v>
          </cell>
          <cell r="D33" t="str">
            <v>IBA - SUKKUR</v>
          </cell>
          <cell r="E33" t="str">
            <v>Mr.BASHIR MEMON</v>
          </cell>
          <cell r="F33" t="str">
            <v>BASHIR MEMON</v>
          </cell>
          <cell r="O33" t="str">
            <v>M.R.A. /  A.D.N</v>
          </cell>
          <cell r="P33">
            <v>39760</v>
          </cell>
        </row>
        <row r="41">
          <cell r="A41">
            <v>886</v>
          </cell>
          <cell r="B41">
            <v>0</v>
          </cell>
          <cell r="C41">
            <v>39588</v>
          </cell>
          <cell r="D41" t="str">
            <v>JICA (FIRE SPRINKLER)</v>
          </cell>
          <cell r="E41" t="str">
            <v>Majid Mr.</v>
          </cell>
          <cell r="F41" t="str">
            <v>Shuja Rahim</v>
          </cell>
          <cell r="G41">
            <v>72000</v>
          </cell>
          <cell r="H41">
            <v>25200</v>
          </cell>
          <cell r="I41">
            <v>50000</v>
          </cell>
          <cell r="O41" t="str">
            <v>ALI</v>
          </cell>
          <cell r="P41">
            <v>39590</v>
          </cell>
        </row>
        <row r="42">
          <cell r="A42" t="str">
            <v>885M</v>
          </cell>
          <cell r="B42">
            <v>3</v>
          </cell>
          <cell r="C42">
            <v>39588</v>
          </cell>
          <cell r="D42" t="str">
            <v>Al-Meezan Investment</v>
          </cell>
          <cell r="E42" t="str">
            <v>Mr.Sohail Virani</v>
          </cell>
          <cell r="F42" t="str">
            <v>AL Meezan Investment Management Ltd.
Ground Floor, Block-B Finance &amp; Trade Center 
Sh-e-Faisal, Karachi - Pakistan
Tel : +92.021.111-633-926 Ext.503| Fax : +92.021.5676143
Cell : 0333-3077366 
E-mail :sohail.virani@almeezangroup.co</v>
          </cell>
          <cell r="G42">
            <v>35000</v>
          </cell>
          <cell r="H42">
            <v>17500</v>
          </cell>
          <cell r="I42">
            <v>8750</v>
          </cell>
          <cell r="J42">
            <v>8750</v>
          </cell>
          <cell r="O42" t="str">
            <v>A.D.N</v>
          </cell>
          <cell r="P42">
            <v>39590</v>
          </cell>
        </row>
        <row r="51">
          <cell r="A51">
            <v>910</v>
          </cell>
          <cell r="B51">
            <v>0</v>
          </cell>
          <cell r="C51">
            <v>39878</v>
          </cell>
          <cell r="D51" t="str">
            <v>Fatima Jinnah Post Graduate College (Muzafferabad)</v>
          </cell>
          <cell r="E51" t="str">
            <v>Mr. Babar</v>
          </cell>
          <cell r="F51" t="str">
            <v>TAQ, ASSOCIATES   ( PVT.)   LIMITED,
ARCHITECTURE  AND  INTERIOR  DESIGN,
7-G BLOCK 6 PECHS KARACHI 2905 PAKISTAN
TEL: 4543442  4541510  FAX: 4520785</v>
          </cell>
          <cell r="G51">
            <v>25000</v>
          </cell>
          <cell r="H51">
            <v>12500</v>
          </cell>
          <cell r="I51">
            <v>6250</v>
          </cell>
          <cell r="J51">
            <v>6250</v>
          </cell>
          <cell r="O51" t="str">
            <v>A.D.N</v>
          </cell>
          <cell r="P51">
            <v>39731</v>
          </cell>
          <cell r="Q51" t="str">
            <v>Fire 04/09/2008</v>
          </cell>
        </row>
        <row r="53">
          <cell r="A53" t="str">
            <v>876R</v>
          </cell>
          <cell r="B53">
            <v>0</v>
          </cell>
          <cell r="C53">
            <v>39506</v>
          </cell>
          <cell r="D53" t="str">
            <v xml:space="preserve"> King Abdullah University, RAWALAKOT</v>
          </cell>
          <cell r="E53" t="str">
            <v>Tariq Hassan</v>
          </cell>
          <cell r="F53" t="str">
            <v>The Architect
12-A, Hasan Homes, BL-5, Clifton, 
Karachi - Pakistan
Ph:    021-574538/579071/5868896,
Fax:  021-5870729, E-Mail: thearchs@cyber.net.pk</v>
          </cell>
          <cell r="G53">
            <v>20000</v>
          </cell>
          <cell r="H53">
            <v>10000</v>
          </cell>
          <cell r="I53">
            <v>10000</v>
          </cell>
          <cell r="O53" t="str">
            <v>A.D.N</v>
          </cell>
        </row>
        <row r="57">
          <cell r="A57">
            <v>872</v>
          </cell>
          <cell r="B57">
            <v>2</v>
          </cell>
          <cell r="C57">
            <v>39505</v>
          </cell>
          <cell r="D57" t="str">
            <v xml:space="preserve">PROPOSED COMMERCIAL BUILDING ON PLOT NO. 14-C/I COMM. LANE NO. 3
 PH. VI DHA KARACHI  FOR MR. IFTIKHAR SOOMRO
</v>
          </cell>
          <cell r="E57" t="str">
            <v>Mr. Ahsan Najmi</v>
          </cell>
          <cell r="F57" t="str">
            <v>Najmi Bilgrami Collaborative
Rawal Masjid Annexe Block 6 Hillpark Karachi-Pakistan</v>
          </cell>
          <cell r="G57">
            <v>32000</v>
          </cell>
          <cell r="H57">
            <v>16000</v>
          </cell>
          <cell r="I57">
            <v>18000</v>
          </cell>
          <cell r="J57">
            <v>26000</v>
          </cell>
          <cell r="O57" t="str">
            <v>A.D.N</v>
          </cell>
        </row>
        <row r="58">
          <cell r="A58">
            <v>871</v>
          </cell>
          <cell r="B58">
            <v>1</v>
          </cell>
          <cell r="C58">
            <v>39486</v>
          </cell>
          <cell r="D58" t="str">
            <v>SHEHZAD KHAN (BEACH HUT)</v>
          </cell>
          <cell r="E58" t="str">
            <v>FALI E. ANITA</v>
          </cell>
          <cell r="F58" t="str">
            <v>NAHEED MASHOOQULLAH
Magnum Heights, Ground Floor, 
17-C, 11th South Street Extension, 
Off Sunset Boulevard Phase-IV. 
DHS, Karachi 
Tel 5889306, 5898027, Fax 5800288</v>
          </cell>
          <cell r="G58">
            <v>25000</v>
          </cell>
          <cell r="H58">
            <v>25000</v>
          </cell>
          <cell r="I58">
            <v>21400</v>
          </cell>
          <cell r="J58">
            <v>26000</v>
          </cell>
          <cell r="O58" t="str">
            <v>A.D.N</v>
          </cell>
          <cell r="P58">
            <v>39542</v>
          </cell>
        </row>
        <row r="59">
          <cell r="A59">
            <v>870</v>
          </cell>
          <cell r="B59">
            <v>0</v>
          </cell>
          <cell r="C59">
            <v>39485</v>
          </cell>
          <cell r="D59" t="str">
            <v>Electrical Engineeing Bldg at Bahria University</v>
          </cell>
          <cell r="E59" t="str">
            <v>Akbar Mehmood</v>
          </cell>
          <cell r="F59" t="str">
            <v>M/s. Akbar Mehmood Qaisar</v>
          </cell>
          <cell r="G59">
            <v>0</v>
          </cell>
          <cell r="H59">
            <v>16000</v>
          </cell>
          <cell r="I59">
            <v>18000</v>
          </cell>
          <cell r="J59">
            <v>7000</v>
          </cell>
          <cell r="O59" t="str">
            <v>A.D.N</v>
          </cell>
        </row>
        <row r="76">
          <cell r="A76">
            <v>754</v>
          </cell>
          <cell r="B76">
            <v>4</v>
          </cell>
          <cell r="C76">
            <v>39443</v>
          </cell>
          <cell r="D76" t="str">
            <v>Lahore Jamat Khana</v>
          </cell>
          <cell r="E76" t="str">
            <v>Hafiz Sher Ali</v>
          </cell>
          <cell r="F76" t="str">
            <v>Collaborative Design,
Planning Architecture and Interior Design Group,
301-302 &amp; 306 Marine Pride, Block-7, Khyaban-e-Iqbal, Clifton, Karachi-75600</v>
          </cell>
          <cell r="G76">
            <v>174000</v>
          </cell>
          <cell r="H76">
            <v>20000</v>
          </cell>
          <cell r="I76">
            <v>10000</v>
          </cell>
          <cell r="J76">
            <v>100000</v>
          </cell>
          <cell r="K76">
            <v>44000</v>
          </cell>
          <cell r="L76">
            <v>4</v>
          </cell>
          <cell r="M76">
            <v>5</v>
          </cell>
          <cell r="O76" t="str">
            <v>M.R.A</v>
          </cell>
          <cell r="P76">
            <v>39636</v>
          </cell>
          <cell r="Q76">
            <v>433000</v>
          </cell>
        </row>
        <row r="133">
          <cell r="A133">
            <v>707</v>
          </cell>
          <cell r="B133">
            <v>1</v>
          </cell>
          <cell r="C133">
            <v>38769</v>
          </cell>
          <cell r="D133" t="str">
            <v>S.O.S Jamshoro Village</v>
          </cell>
          <cell r="E133" t="str">
            <v>Tariq Hassan</v>
          </cell>
          <cell r="F133" t="str">
            <v>The Architect
12-A, Hasan Homes, BL-5, Clifton, 
Karachi - Pakistan
Ph:    021-574538/579071/5868896,
Fax:  021-5870729, E-Mail: thearchs@cyber.net.pk</v>
          </cell>
          <cell r="G133">
            <v>160000</v>
          </cell>
          <cell r="H133">
            <v>50000</v>
          </cell>
          <cell r="I133">
            <v>60000</v>
          </cell>
          <cell r="O133" t="str">
            <v>M.R.A</v>
          </cell>
          <cell r="P133">
            <v>39034</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E969D-F96F-458F-94AE-DECB58357CB8}">
  <sheetPr>
    <pageSetUpPr fitToPage="1"/>
  </sheetPr>
  <dimension ref="A1:H34"/>
  <sheetViews>
    <sheetView topLeftCell="A37" workbookViewId="0">
      <selection activeCell="I19" sqref="I19"/>
    </sheetView>
  </sheetViews>
  <sheetFormatPr defaultColWidth="12.54296875" defaultRowHeight="15" customHeight="1" x14ac:dyDescent="0.3"/>
  <cols>
    <col min="1" max="8" width="10.90625" style="58" customWidth="1"/>
    <col min="9" max="16384" width="12.54296875" style="58"/>
  </cols>
  <sheetData>
    <row r="1" spans="1:8" ht="15.75" customHeight="1" x14ac:dyDescent="0.3">
      <c r="A1" s="57"/>
      <c r="B1" s="57"/>
      <c r="C1" s="57"/>
      <c r="D1" s="57"/>
      <c r="E1" s="57"/>
      <c r="F1" s="57"/>
      <c r="G1" s="57"/>
      <c r="H1" s="57"/>
    </row>
    <row r="2" spans="1:8" ht="15.75" customHeight="1" x14ac:dyDescent="0.3">
      <c r="A2" s="57"/>
      <c r="B2" s="57"/>
      <c r="C2" s="57"/>
      <c r="D2" s="57"/>
      <c r="E2" s="57"/>
      <c r="F2" s="57"/>
      <c r="G2" s="57"/>
      <c r="H2" s="57"/>
    </row>
    <row r="3" spans="1:8" ht="15.75" customHeight="1" x14ac:dyDescent="0.3">
      <c r="A3" s="57"/>
      <c r="B3" s="57"/>
      <c r="C3" s="57"/>
      <c r="D3" s="57"/>
      <c r="E3" s="57"/>
      <c r="F3" s="57"/>
      <c r="G3" s="57"/>
      <c r="H3" s="57"/>
    </row>
    <row r="4" spans="1:8" ht="15.75" customHeight="1" x14ac:dyDescent="0.3">
      <c r="A4" s="57"/>
      <c r="B4" s="57"/>
      <c r="C4" s="57"/>
      <c r="D4" s="57"/>
      <c r="E4" s="57"/>
      <c r="F4" s="57"/>
      <c r="G4" s="57"/>
      <c r="H4" s="57"/>
    </row>
    <row r="5" spans="1:8" ht="15.75" customHeight="1" x14ac:dyDescent="0.3">
      <c r="A5" s="57"/>
      <c r="B5" s="57"/>
      <c r="C5" s="57"/>
      <c r="D5" s="57"/>
      <c r="E5" s="57"/>
      <c r="F5" s="57"/>
      <c r="G5" s="57"/>
      <c r="H5" s="57"/>
    </row>
    <row r="6" spans="1:8" ht="15.75" customHeight="1" x14ac:dyDescent="0.3">
      <c r="A6" s="57"/>
      <c r="B6" s="57"/>
      <c r="C6" s="57"/>
      <c r="D6" s="57"/>
      <c r="E6" s="57"/>
      <c r="F6" s="57"/>
      <c r="G6" s="57"/>
      <c r="H6" s="57"/>
    </row>
    <row r="7" spans="1:8" ht="15.75" customHeight="1" x14ac:dyDescent="0.3">
      <c r="A7" s="57"/>
      <c r="B7" s="57"/>
      <c r="C7" s="57"/>
      <c r="D7" s="57"/>
      <c r="E7" s="57"/>
      <c r="F7" s="57"/>
      <c r="G7" s="57"/>
      <c r="H7" s="57"/>
    </row>
    <row r="8" spans="1:8" ht="15.75" customHeight="1" x14ac:dyDescent="0.3">
      <c r="A8" s="57"/>
      <c r="B8" s="57"/>
      <c r="C8" s="57"/>
      <c r="D8" s="57"/>
      <c r="E8" s="57"/>
      <c r="F8" s="57"/>
      <c r="G8" s="57"/>
      <c r="H8" s="57"/>
    </row>
    <row r="9" spans="1:8" ht="15.75" customHeight="1" x14ac:dyDescent="0.3">
      <c r="A9" s="57"/>
      <c r="B9" s="57"/>
      <c r="C9" s="57"/>
      <c r="D9" s="57"/>
      <c r="E9" s="57"/>
      <c r="F9" s="57"/>
      <c r="G9" s="57"/>
      <c r="H9" s="57"/>
    </row>
    <row r="10" spans="1:8" ht="15.75" customHeight="1" x14ac:dyDescent="0.3">
      <c r="A10" s="57"/>
      <c r="B10" s="57"/>
      <c r="C10" s="57"/>
      <c r="D10" s="57"/>
      <c r="E10" s="57"/>
      <c r="F10" s="57"/>
      <c r="G10" s="57"/>
      <c r="H10" s="57"/>
    </row>
    <row r="11" spans="1:8" ht="25.5" x14ac:dyDescent="0.3">
      <c r="A11" s="236"/>
      <c r="B11" s="235"/>
      <c r="C11" s="235"/>
      <c r="D11" s="235"/>
      <c r="E11" s="235"/>
      <c r="F11" s="235"/>
      <c r="G11" s="235"/>
      <c r="H11" s="235"/>
    </row>
    <row r="12" spans="1:8" ht="22.5" customHeight="1" x14ac:dyDescent="0.3">
      <c r="A12" s="57"/>
      <c r="B12" s="57"/>
      <c r="C12" s="57"/>
      <c r="D12" s="57"/>
      <c r="E12" s="57"/>
      <c r="F12" s="57"/>
      <c r="G12" s="57"/>
      <c r="H12" s="57"/>
    </row>
    <row r="13" spans="1:8" ht="22.5" customHeight="1" x14ac:dyDescent="0.3">
      <c r="A13" s="57"/>
      <c r="B13" s="57"/>
      <c r="C13" s="57"/>
      <c r="D13" s="57"/>
      <c r="E13" s="57"/>
      <c r="F13" s="57"/>
      <c r="G13" s="57"/>
      <c r="H13" s="57"/>
    </row>
    <row r="14" spans="1:8" ht="31" x14ac:dyDescent="0.7">
      <c r="A14" s="237" t="s">
        <v>367</v>
      </c>
      <c r="B14" s="238"/>
      <c r="C14" s="238"/>
      <c r="D14" s="238"/>
      <c r="E14" s="238"/>
      <c r="F14" s="238"/>
      <c r="G14" s="238"/>
      <c r="H14" s="238"/>
    </row>
    <row r="15" spans="1:8" ht="22.5" customHeight="1" x14ac:dyDescent="0.3">
      <c r="A15" s="59"/>
      <c r="B15" s="59"/>
      <c r="C15" s="59"/>
      <c r="D15" s="59"/>
      <c r="E15" s="59"/>
      <c r="F15" s="59"/>
      <c r="G15" s="59"/>
      <c r="H15" s="59"/>
    </row>
    <row r="16" spans="1:8" ht="22.5" customHeight="1" x14ac:dyDescent="0.3">
      <c r="A16" s="59"/>
      <c r="B16" s="59"/>
      <c r="C16" s="59"/>
      <c r="D16" s="59"/>
      <c r="E16" s="59"/>
      <c r="F16" s="59"/>
      <c r="G16" s="59"/>
      <c r="H16" s="59"/>
    </row>
    <row r="17" spans="1:8" ht="25.5" x14ac:dyDescent="0.3">
      <c r="A17" s="239"/>
      <c r="B17" s="235"/>
      <c r="C17" s="235"/>
      <c r="D17" s="235"/>
      <c r="E17" s="235"/>
      <c r="F17" s="235"/>
      <c r="G17" s="235"/>
      <c r="H17" s="235"/>
    </row>
    <row r="18" spans="1:8" ht="22.5" customHeight="1" x14ac:dyDescent="0.3">
      <c r="A18" s="57"/>
      <c r="B18" s="57"/>
      <c r="C18" s="57"/>
      <c r="D18" s="57"/>
      <c r="E18" s="57"/>
      <c r="F18" s="57"/>
      <c r="G18" s="57"/>
      <c r="H18" s="57"/>
    </row>
    <row r="19" spans="1:8" ht="22.5" customHeight="1" x14ac:dyDescent="0.3">
      <c r="A19" s="57"/>
      <c r="B19" s="57"/>
      <c r="C19" s="57"/>
      <c r="D19" s="57"/>
      <c r="E19" s="57"/>
      <c r="F19" s="57"/>
      <c r="G19" s="57"/>
      <c r="H19" s="57"/>
    </row>
    <row r="20" spans="1:8" ht="53.75" customHeight="1" x14ac:dyDescent="0.5">
      <c r="A20" s="240" t="s">
        <v>418</v>
      </c>
      <c r="B20" s="241"/>
      <c r="C20" s="241"/>
      <c r="D20" s="241"/>
      <c r="E20" s="241"/>
      <c r="F20" s="241"/>
      <c r="G20" s="241"/>
      <c r="H20" s="241"/>
    </row>
    <row r="21" spans="1:8" ht="22.5" customHeight="1" x14ac:dyDescent="0.3">
      <c r="A21" s="61"/>
      <c r="B21" s="61"/>
      <c r="C21" s="61"/>
      <c r="D21" s="61"/>
      <c r="E21" s="61"/>
      <c r="F21" s="61"/>
      <c r="G21" s="61"/>
      <c r="H21" s="61"/>
    </row>
    <row r="22" spans="1:8" ht="22.5" customHeight="1" x14ac:dyDescent="0.3">
      <c r="A22" s="61"/>
      <c r="B22" s="61"/>
      <c r="C22" s="61"/>
      <c r="D22" s="61"/>
      <c r="E22" s="61"/>
      <c r="F22" s="61"/>
      <c r="G22" s="61"/>
      <c r="H22" s="61"/>
    </row>
    <row r="23" spans="1:8" ht="22.5" customHeight="1" x14ac:dyDescent="0.3">
      <c r="A23" s="61"/>
      <c r="B23" s="61"/>
      <c r="C23" s="61"/>
      <c r="D23" s="61"/>
      <c r="E23" s="61"/>
      <c r="F23" s="61"/>
      <c r="G23" s="61"/>
      <c r="H23" s="61"/>
    </row>
    <row r="24" spans="1:8" ht="28.5" x14ac:dyDescent="0.65">
      <c r="A24" s="242" t="s">
        <v>129</v>
      </c>
      <c r="B24" s="243"/>
      <c r="C24" s="243"/>
      <c r="D24" s="243"/>
      <c r="E24" s="243"/>
      <c r="F24" s="243"/>
      <c r="G24" s="243"/>
      <c r="H24" s="243"/>
    </row>
    <row r="25" spans="1:8" ht="14.25" customHeight="1" x14ac:dyDescent="0.3">
      <c r="A25" s="60"/>
      <c r="B25" s="60"/>
      <c r="C25" s="60"/>
      <c r="D25" s="60"/>
      <c r="E25" s="60"/>
      <c r="F25" s="60"/>
      <c r="G25" s="60"/>
      <c r="H25" s="60"/>
    </row>
    <row r="26" spans="1:8" ht="18" customHeight="1" x14ac:dyDescent="0.3">
      <c r="A26" s="62"/>
      <c r="B26" s="62"/>
      <c r="C26" s="62"/>
      <c r="D26" s="62"/>
      <c r="E26" s="62"/>
      <c r="F26" s="62"/>
      <c r="G26" s="62"/>
      <c r="H26" s="62"/>
    </row>
    <row r="27" spans="1:8" ht="18" customHeight="1" x14ac:dyDescent="0.3">
      <c r="A27" s="63"/>
      <c r="B27" s="57"/>
      <c r="C27" s="57"/>
      <c r="D27" s="57"/>
      <c r="E27" s="57"/>
      <c r="F27" s="57"/>
      <c r="G27" s="57"/>
      <c r="H27" s="57"/>
    </row>
    <row r="28" spans="1:8" ht="18" customHeight="1" x14ac:dyDescent="0.3">
      <c r="A28" s="63"/>
      <c r="B28" s="57"/>
      <c r="C28" s="57"/>
      <c r="D28" s="57"/>
      <c r="E28" s="57"/>
      <c r="F28" s="57"/>
      <c r="G28" s="57"/>
      <c r="H28" s="57"/>
    </row>
    <row r="29" spans="1:8" ht="18" customHeight="1" x14ac:dyDescent="0.3">
      <c r="A29" s="63"/>
      <c r="B29" s="57"/>
      <c r="C29" s="244"/>
      <c r="D29" s="235"/>
      <c r="E29" s="235"/>
      <c r="F29" s="235"/>
      <c r="G29" s="235"/>
      <c r="H29" s="57"/>
    </row>
    <row r="30" spans="1:8" ht="18" customHeight="1" x14ac:dyDescent="0.3">
      <c r="A30" s="57"/>
      <c r="B30" s="57"/>
      <c r="C30" s="234"/>
      <c r="D30" s="235"/>
      <c r="E30" s="235"/>
      <c r="F30" s="235"/>
      <c r="G30" s="235"/>
      <c r="H30" s="57"/>
    </row>
    <row r="31" spans="1:8" ht="18" customHeight="1" x14ac:dyDescent="0.3">
      <c r="A31" s="57"/>
      <c r="B31" s="57"/>
      <c r="C31" s="57"/>
      <c r="D31" s="57"/>
      <c r="E31" s="57"/>
      <c r="F31" s="57"/>
      <c r="G31" s="64"/>
      <c r="H31" s="57"/>
    </row>
    <row r="32" spans="1:8" ht="18" customHeight="1" x14ac:dyDescent="0.3">
      <c r="A32" s="65"/>
      <c r="B32" s="57"/>
      <c r="C32" s="57"/>
      <c r="D32" s="57"/>
      <c r="E32" s="57"/>
      <c r="F32" s="57"/>
      <c r="G32" s="64"/>
      <c r="H32" s="57"/>
    </row>
    <row r="33" spans="1:8" ht="18" customHeight="1" x14ac:dyDescent="0.3">
      <c r="A33" s="65"/>
      <c r="B33" s="57"/>
      <c r="C33" s="57"/>
      <c r="D33" s="57"/>
      <c r="E33" s="57"/>
      <c r="F33" s="57"/>
      <c r="G33" s="57"/>
      <c r="H33" s="57"/>
    </row>
    <row r="34" spans="1:8" ht="14.25" customHeight="1" x14ac:dyDescent="0.3">
      <c r="A34" s="57"/>
      <c r="B34" s="57"/>
      <c r="C34" s="57"/>
      <c r="D34" s="57"/>
      <c r="E34" s="57"/>
      <c r="F34" s="57"/>
      <c r="G34" s="57"/>
      <c r="H34" s="57"/>
    </row>
  </sheetData>
  <mergeCells count="7">
    <mergeCell ref="C30:G30"/>
    <mergeCell ref="A11:H11"/>
    <mergeCell ref="A14:H14"/>
    <mergeCell ref="A17:H17"/>
    <mergeCell ref="A20:H20"/>
    <mergeCell ref="A24:H24"/>
    <mergeCell ref="C29:G29"/>
  </mergeCells>
  <printOptions horizontalCentered="1" gridLines="1"/>
  <pageMargins left="0" right="0" top="0.6" bottom="0" header="0" footer="0"/>
  <pageSetup paperSize="9" fitToHeight="0" orientation="portrait"/>
  <headerFooter>
    <oddHeader>&amp;LMALARIYRY MCH _ BOQ&amp;R&amp;A</oddHeader>
    <oddFooter>&amp;L&amp;D&amp;R&amp;P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80E5-62CB-4688-B05F-35FBF9E2012F}">
  <dimension ref="A1:E155"/>
  <sheetViews>
    <sheetView view="pageBreakPreview" zoomScaleNormal="100" zoomScaleSheetLayoutView="100" zoomScalePageLayoutView="70" workbookViewId="0">
      <selection activeCell="H18" sqref="H18"/>
    </sheetView>
  </sheetViews>
  <sheetFormatPr defaultColWidth="9.08984375" defaultRowHeight="13" x14ac:dyDescent="0.3"/>
  <cols>
    <col min="1" max="1" width="4.90625" style="166" customWidth="1"/>
    <col min="2" max="2" width="30" style="166" customWidth="1"/>
    <col min="3" max="3" width="12" style="166" customWidth="1"/>
    <col min="4" max="4" width="27" style="166" customWidth="1"/>
    <col min="5" max="5" width="16.36328125" style="176" customWidth="1"/>
    <col min="6" max="256" width="9.08984375" style="111"/>
    <col min="257" max="257" width="4.90625" style="111" customWidth="1"/>
    <col min="258" max="258" width="32.453125" style="111" customWidth="1"/>
    <col min="259" max="259" width="12.6328125" style="111" customWidth="1"/>
    <col min="260" max="260" width="24.54296875" style="111" customWidth="1"/>
    <col min="261" max="261" width="15.54296875" style="111" customWidth="1"/>
    <col min="262" max="512" width="9.08984375" style="111"/>
    <col min="513" max="513" width="4.90625" style="111" customWidth="1"/>
    <col min="514" max="514" width="32.453125" style="111" customWidth="1"/>
    <col min="515" max="515" width="12.6328125" style="111" customWidth="1"/>
    <col min="516" max="516" width="24.54296875" style="111" customWidth="1"/>
    <col min="517" max="517" width="15.54296875" style="111" customWidth="1"/>
    <col min="518" max="768" width="9.08984375" style="111"/>
    <col min="769" max="769" width="4.90625" style="111" customWidth="1"/>
    <col min="770" max="770" width="32.453125" style="111" customWidth="1"/>
    <col min="771" max="771" width="12.6328125" style="111" customWidth="1"/>
    <col min="772" max="772" width="24.54296875" style="111" customWidth="1"/>
    <col min="773" max="773" width="15.54296875" style="111" customWidth="1"/>
    <col min="774" max="1024" width="9.08984375" style="111"/>
    <col min="1025" max="1025" width="4.90625" style="111" customWidth="1"/>
    <col min="1026" max="1026" width="32.453125" style="111" customWidth="1"/>
    <col min="1027" max="1027" width="12.6328125" style="111" customWidth="1"/>
    <col min="1028" max="1028" width="24.54296875" style="111" customWidth="1"/>
    <col min="1029" max="1029" width="15.54296875" style="111" customWidth="1"/>
    <col min="1030" max="1280" width="9.08984375" style="111"/>
    <col min="1281" max="1281" width="4.90625" style="111" customWidth="1"/>
    <col min="1282" max="1282" width="32.453125" style="111" customWidth="1"/>
    <col min="1283" max="1283" width="12.6328125" style="111" customWidth="1"/>
    <col min="1284" max="1284" width="24.54296875" style="111" customWidth="1"/>
    <col min="1285" max="1285" width="15.54296875" style="111" customWidth="1"/>
    <col min="1286" max="1536" width="9.08984375" style="111"/>
    <col min="1537" max="1537" width="4.90625" style="111" customWidth="1"/>
    <col min="1538" max="1538" width="32.453125" style="111" customWidth="1"/>
    <col min="1539" max="1539" width="12.6328125" style="111" customWidth="1"/>
    <col min="1540" max="1540" width="24.54296875" style="111" customWidth="1"/>
    <col min="1541" max="1541" width="15.54296875" style="111" customWidth="1"/>
    <col min="1542" max="1792" width="9.08984375" style="111"/>
    <col min="1793" max="1793" width="4.90625" style="111" customWidth="1"/>
    <col min="1794" max="1794" width="32.453125" style="111" customWidth="1"/>
    <col min="1795" max="1795" width="12.6328125" style="111" customWidth="1"/>
    <col min="1796" max="1796" width="24.54296875" style="111" customWidth="1"/>
    <col min="1797" max="1797" width="15.54296875" style="111" customWidth="1"/>
    <col min="1798" max="2048" width="9.08984375" style="111"/>
    <col min="2049" max="2049" width="4.90625" style="111" customWidth="1"/>
    <col min="2050" max="2050" width="32.453125" style="111" customWidth="1"/>
    <col min="2051" max="2051" width="12.6328125" style="111" customWidth="1"/>
    <col min="2052" max="2052" width="24.54296875" style="111" customWidth="1"/>
    <col min="2053" max="2053" width="15.54296875" style="111" customWidth="1"/>
    <col min="2054" max="2304" width="9.08984375" style="111"/>
    <col min="2305" max="2305" width="4.90625" style="111" customWidth="1"/>
    <col min="2306" max="2306" width="32.453125" style="111" customWidth="1"/>
    <col min="2307" max="2307" width="12.6328125" style="111" customWidth="1"/>
    <col min="2308" max="2308" width="24.54296875" style="111" customWidth="1"/>
    <col min="2309" max="2309" width="15.54296875" style="111" customWidth="1"/>
    <col min="2310" max="2560" width="9.08984375" style="111"/>
    <col min="2561" max="2561" width="4.90625" style="111" customWidth="1"/>
    <col min="2562" max="2562" width="32.453125" style="111" customWidth="1"/>
    <col min="2563" max="2563" width="12.6328125" style="111" customWidth="1"/>
    <col min="2564" max="2564" width="24.54296875" style="111" customWidth="1"/>
    <col min="2565" max="2565" width="15.54296875" style="111" customWidth="1"/>
    <col min="2566" max="2816" width="9.08984375" style="111"/>
    <col min="2817" max="2817" width="4.90625" style="111" customWidth="1"/>
    <col min="2818" max="2818" width="32.453125" style="111" customWidth="1"/>
    <col min="2819" max="2819" width="12.6328125" style="111" customWidth="1"/>
    <col min="2820" max="2820" width="24.54296875" style="111" customWidth="1"/>
    <col min="2821" max="2821" width="15.54296875" style="111" customWidth="1"/>
    <col min="2822" max="3072" width="9.08984375" style="111"/>
    <col min="3073" max="3073" width="4.90625" style="111" customWidth="1"/>
    <col min="3074" max="3074" width="32.453125" style="111" customWidth="1"/>
    <col min="3075" max="3075" width="12.6328125" style="111" customWidth="1"/>
    <col min="3076" max="3076" width="24.54296875" style="111" customWidth="1"/>
    <col min="3077" max="3077" width="15.54296875" style="111" customWidth="1"/>
    <col min="3078" max="3328" width="9.08984375" style="111"/>
    <col min="3329" max="3329" width="4.90625" style="111" customWidth="1"/>
    <col min="3330" max="3330" width="32.453125" style="111" customWidth="1"/>
    <col min="3331" max="3331" width="12.6328125" style="111" customWidth="1"/>
    <col min="3332" max="3332" width="24.54296875" style="111" customWidth="1"/>
    <col min="3333" max="3333" width="15.54296875" style="111" customWidth="1"/>
    <col min="3334" max="3584" width="9.08984375" style="111"/>
    <col min="3585" max="3585" width="4.90625" style="111" customWidth="1"/>
    <col min="3586" max="3586" width="32.453125" style="111" customWidth="1"/>
    <col min="3587" max="3587" width="12.6328125" style="111" customWidth="1"/>
    <col min="3588" max="3588" width="24.54296875" style="111" customWidth="1"/>
    <col min="3589" max="3589" width="15.54296875" style="111" customWidth="1"/>
    <col min="3590" max="3840" width="9.08984375" style="111"/>
    <col min="3841" max="3841" width="4.90625" style="111" customWidth="1"/>
    <col min="3842" max="3842" width="32.453125" style="111" customWidth="1"/>
    <col min="3843" max="3843" width="12.6328125" style="111" customWidth="1"/>
    <col min="3844" max="3844" width="24.54296875" style="111" customWidth="1"/>
    <col min="3845" max="3845" width="15.54296875" style="111" customWidth="1"/>
    <col min="3846" max="4096" width="9.08984375" style="111"/>
    <col min="4097" max="4097" width="4.90625" style="111" customWidth="1"/>
    <col min="4098" max="4098" width="32.453125" style="111" customWidth="1"/>
    <col min="4099" max="4099" width="12.6328125" style="111" customWidth="1"/>
    <col min="4100" max="4100" width="24.54296875" style="111" customWidth="1"/>
    <col min="4101" max="4101" width="15.54296875" style="111" customWidth="1"/>
    <col min="4102" max="4352" width="9.08984375" style="111"/>
    <col min="4353" max="4353" width="4.90625" style="111" customWidth="1"/>
    <col min="4354" max="4354" width="32.453125" style="111" customWidth="1"/>
    <col min="4355" max="4355" width="12.6328125" style="111" customWidth="1"/>
    <col min="4356" max="4356" width="24.54296875" style="111" customWidth="1"/>
    <col min="4357" max="4357" width="15.54296875" style="111" customWidth="1"/>
    <col min="4358" max="4608" width="9.08984375" style="111"/>
    <col min="4609" max="4609" width="4.90625" style="111" customWidth="1"/>
    <col min="4610" max="4610" width="32.453125" style="111" customWidth="1"/>
    <col min="4611" max="4611" width="12.6328125" style="111" customWidth="1"/>
    <col min="4612" max="4612" width="24.54296875" style="111" customWidth="1"/>
    <col min="4613" max="4613" width="15.54296875" style="111" customWidth="1"/>
    <col min="4614" max="4864" width="9.08984375" style="111"/>
    <col min="4865" max="4865" width="4.90625" style="111" customWidth="1"/>
    <col min="4866" max="4866" width="32.453125" style="111" customWidth="1"/>
    <col min="4867" max="4867" width="12.6328125" style="111" customWidth="1"/>
    <col min="4868" max="4868" width="24.54296875" style="111" customWidth="1"/>
    <col min="4869" max="4869" width="15.54296875" style="111" customWidth="1"/>
    <col min="4870" max="5120" width="9.08984375" style="111"/>
    <col min="5121" max="5121" width="4.90625" style="111" customWidth="1"/>
    <col min="5122" max="5122" width="32.453125" style="111" customWidth="1"/>
    <col min="5123" max="5123" width="12.6328125" style="111" customWidth="1"/>
    <col min="5124" max="5124" width="24.54296875" style="111" customWidth="1"/>
    <col min="5125" max="5125" width="15.54296875" style="111" customWidth="1"/>
    <col min="5126" max="5376" width="9.08984375" style="111"/>
    <col min="5377" max="5377" width="4.90625" style="111" customWidth="1"/>
    <col min="5378" max="5378" width="32.453125" style="111" customWidth="1"/>
    <col min="5379" max="5379" width="12.6328125" style="111" customWidth="1"/>
    <col min="5380" max="5380" width="24.54296875" style="111" customWidth="1"/>
    <col min="5381" max="5381" width="15.54296875" style="111" customWidth="1"/>
    <col min="5382" max="5632" width="9.08984375" style="111"/>
    <col min="5633" max="5633" width="4.90625" style="111" customWidth="1"/>
    <col min="5634" max="5634" width="32.453125" style="111" customWidth="1"/>
    <col min="5635" max="5635" width="12.6328125" style="111" customWidth="1"/>
    <col min="5636" max="5636" width="24.54296875" style="111" customWidth="1"/>
    <col min="5637" max="5637" width="15.54296875" style="111" customWidth="1"/>
    <col min="5638" max="5888" width="9.08984375" style="111"/>
    <col min="5889" max="5889" width="4.90625" style="111" customWidth="1"/>
    <col min="5890" max="5890" width="32.453125" style="111" customWidth="1"/>
    <col min="5891" max="5891" width="12.6328125" style="111" customWidth="1"/>
    <col min="5892" max="5892" width="24.54296875" style="111" customWidth="1"/>
    <col min="5893" max="5893" width="15.54296875" style="111" customWidth="1"/>
    <col min="5894" max="6144" width="9.08984375" style="111"/>
    <col min="6145" max="6145" width="4.90625" style="111" customWidth="1"/>
    <col min="6146" max="6146" width="32.453125" style="111" customWidth="1"/>
    <col min="6147" max="6147" width="12.6328125" style="111" customWidth="1"/>
    <col min="6148" max="6148" width="24.54296875" style="111" customWidth="1"/>
    <col min="6149" max="6149" width="15.54296875" style="111" customWidth="1"/>
    <col min="6150" max="6400" width="9.08984375" style="111"/>
    <col min="6401" max="6401" width="4.90625" style="111" customWidth="1"/>
    <col min="6402" max="6402" width="32.453125" style="111" customWidth="1"/>
    <col min="6403" max="6403" width="12.6328125" style="111" customWidth="1"/>
    <col min="6404" max="6404" width="24.54296875" style="111" customWidth="1"/>
    <col min="6405" max="6405" width="15.54296875" style="111" customWidth="1"/>
    <col min="6406" max="6656" width="9.08984375" style="111"/>
    <col min="6657" max="6657" width="4.90625" style="111" customWidth="1"/>
    <col min="6658" max="6658" width="32.453125" style="111" customWidth="1"/>
    <col min="6659" max="6659" width="12.6328125" style="111" customWidth="1"/>
    <col min="6660" max="6660" width="24.54296875" style="111" customWidth="1"/>
    <col min="6661" max="6661" width="15.54296875" style="111" customWidth="1"/>
    <col min="6662" max="6912" width="9.08984375" style="111"/>
    <col min="6913" max="6913" width="4.90625" style="111" customWidth="1"/>
    <col min="6914" max="6914" width="32.453125" style="111" customWidth="1"/>
    <col min="6915" max="6915" width="12.6328125" style="111" customWidth="1"/>
    <col min="6916" max="6916" width="24.54296875" style="111" customWidth="1"/>
    <col min="6917" max="6917" width="15.54296875" style="111" customWidth="1"/>
    <col min="6918" max="7168" width="9.08984375" style="111"/>
    <col min="7169" max="7169" width="4.90625" style="111" customWidth="1"/>
    <col min="7170" max="7170" width="32.453125" style="111" customWidth="1"/>
    <col min="7171" max="7171" width="12.6328125" style="111" customWidth="1"/>
    <col min="7172" max="7172" width="24.54296875" style="111" customWidth="1"/>
    <col min="7173" max="7173" width="15.54296875" style="111" customWidth="1"/>
    <col min="7174" max="7424" width="9.08984375" style="111"/>
    <col min="7425" max="7425" width="4.90625" style="111" customWidth="1"/>
    <col min="7426" max="7426" width="32.453125" style="111" customWidth="1"/>
    <col min="7427" max="7427" width="12.6328125" style="111" customWidth="1"/>
    <col min="7428" max="7428" width="24.54296875" style="111" customWidth="1"/>
    <col min="7429" max="7429" width="15.54296875" style="111" customWidth="1"/>
    <col min="7430" max="7680" width="9.08984375" style="111"/>
    <col min="7681" max="7681" width="4.90625" style="111" customWidth="1"/>
    <col min="7682" max="7682" width="32.453125" style="111" customWidth="1"/>
    <col min="7683" max="7683" width="12.6328125" style="111" customWidth="1"/>
    <col min="7684" max="7684" width="24.54296875" style="111" customWidth="1"/>
    <col min="7685" max="7685" width="15.54296875" style="111" customWidth="1"/>
    <col min="7686" max="7936" width="9.08984375" style="111"/>
    <col min="7937" max="7937" width="4.90625" style="111" customWidth="1"/>
    <col min="7938" max="7938" width="32.453125" style="111" customWidth="1"/>
    <col min="7939" max="7939" width="12.6328125" style="111" customWidth="1"/>
    <col min="7940" max="7940" width="24.54296875" style="111" customWidth="1"/>
    <col min="7941" max="7941" width="15.54296875" style="111" customWidth="1"/>
    <col min="7942" max="8192" width="9.08984375" style="111"/>
    <col min="8193" max="8193" width="4.90625" style="111" customWidth="1"/>
    <col min="8194" max="8194" width="32.453125" style="111" customWidth="1"/>
    <col min="8195" max="8195" width="12.6328125" style="111" customWidth="1"/>
    <col min="8196" max="8196" width="24.54296875" style="111" customWidth="1"/>
    <col min="8197" max="8197" width="15.54296875" style="111" customWidth="1"/>
    <col min="8198" max="8448" width="9.08984375" style="111"/>
    <col min="8449" max="8449" width="4.90625" style="111" customWidth="1"/>
    <col min="8450" max="8450" width="32.453125" style="111" customWidth="1"/>
    <col min="8451" max="8451" width="12.6328125" style="111" customWidth="1"/>
    <col min="8452" max="8452" width="24.54296875" style="111" customWidth="1"/>
    <col min="8453" max="8453" width="15.54296875" style="111" customWidth="1"/>
    <col min="8454" max="8704" width="9.08984375" style="111"/>
    <col min="8705" max="8705" width="4.90625" style="111" customWidth="1"/>
    <col min="8706" max="8706" width="32.453125" style="111" customWidth="1"/>
    <col min="8707" max="8707" width="12.6328125" style="111" customWidth="1"/>
    <col min="8708" max="8708" width="24.54296875" style="111" customWidth="1"/>
    <col min="8709" max="8709" width="15.54296875" style="111" customWidth="1"/>
    <col min="8710" max="8960" width="9.08984375" style="111"/>
    <col min="8961" max="8961" width="4.90625" style="111" customWidth="1"/>
    <col min="8962" max="8962" width="32.453125" style="111" customWidth="1"/>
    <col min="8963" max="8963" width="12.6328125" style="111" customWidth="1"/>
    <col min="8964" max="8964" width="24.54296875" style="111" customWidth="1"/>
    <col min="8965" max="8965" width="15.54296875" style="111" customWidth="1"/>
    <col min="8966" max="9216" width="9.08984375" style="111"/>
    <col min="9217" max="9217" width="4.90625" style="111" customWidth="1"/>
    <col min="9218" max="9218" width="32.453125" style="111" customWidth="1"/>
    <col min="9219" max="9219" width="12.6328125" style="111" customWidth="1"/>
    <col min="9220" max="9220" width="24.54296875" style="111" customWidth="1"/>
    <col min="9221" max="9221" width="15.54296875" style="111" customWidth="1"/>
    <col min="9222" max="9472" width="9.08984375" style="111"/>
    <col min="9473" max="9473" width="4.90625" style="111" customWidth="1"/>
    <col min="9474" max="9474" width="32.453125" style="111" customWidth="1"/>
    <col min="9475" max="9475" width="12.6328125" style="111" customWidth="1"/>
    <col min="9476" max="9476" width="24.54296875" style="111" customWidth="1"/>
    <col min="9477" max="9477" width="15.54296875" style="111" customWidth="1"/>
    <col min="9478" max="9728" width="9.08984375" style="111"/>
    <col min="9729" max="9729" width="4.90625" style="111" customWidth="1"/>
    <col min="9730" max="9730" width="32.453125" style="111" customWidth="1"/>
    <col min="9731" max="9731" width="12.6328125" style="111" customWidth="1"/>
    <col min="9732" max="9732" width="24.54296875" style="111" customWidth="1"/>
    <col min="9733" max="9733" width="15.54296875" style="111" customWidth="1"/>
    <col min="9734" max="9984" width="9.08984375" style="111"/>
    <col min="9985" max="9985" width="4.90625" style="111" customWidth="1"/>
    <col min="9986" max="9986" width="32.453125" style="111" customWidth="1"/>
    <col min="9987" max="9987" width="12.6328125" style="111" customWidth="1"/>
    <col min="9988" max="9988" width="24.54296875" style="111" customWidth="1"/>
    <col min="9989" max="9989" width="15.54296875" style="111" customWidth="1"/>
    <col min="9990" max="10240" width="9.08984375" style="111"/>
    <col min="10241" max="10241" width="4.90625" style="111" customWidth="1"/>
    <col min="10242" max="10242" width="32.453125" style="111" customWidth="1"/>
    <col min="10243" max="10243" width="12.6328125" style="111" customWidth="1"/>
    <col min="10244" max="10244" width="24.54296875" style="111" customWidth="1"/>
    <col min="10245" max="10245" width="15.54296875" style="111" customWidth="1"/>
    <col min="10246" max="10496" width="9.08984375" style="111"/>
    <col min="10497" max="10497" width="4.90625" style="111" customWidth="1"/>
    <col min="10498" max="10498" width="32.453125" style="111" customWidth="1"/>
    <col min="10499" max="10499" width="12.6328125" style="111" customWidth="1"/>
    <col min="10500" max="10500" width="24.54296875" style="111" customWidth="1"/>
    <col min="10501" max="10501" width="15.54296875" style="111" customWidth="1"/>
    <col min="10502" max="10752" width="9.08984375" style="111"/>
    <col min="10753" max="10753" width="4.90625" style="111" customWidth="1"/>
    <col min="10754" max="10754" width="32.453125" style="111" customWidth="1"/>
    <col min="10755" max="10755" width="12.6328125" style="111" customWidth="1"/>
    <col min="10756" max="10756" width="24.54296875" style="111" customWidth="1"/>
    <col min="10757" max="10757" width="15.54296875" style="111" customWidth="1"/>
    <col min="10758" max="11008" width="9.08984375" style="111"/>
    <col min="11009" max="11009" width="4.90625" style="111" customWidth="1"/>
    <col min="11010" max="11010" width="32.453125" style="111" customWidth="1"/>
    <col min="11011" max="11011" width="12.6328125" style="111" customWidth="1"/>
    <col min="11012" max="11012" width="24.54296875" style="111" customWidth="1"/>
    <col min="11013" max="11013" width="15.54296875" style="111" customWidth="1"/>
    <col min="11014" max="11264" width="9.08984375" style="111"/>
    <col min="11265" max="11265" width="4.90625" style="111" customWidth="1"/>
    <col min="11266" max="11266" width="32.453125" style="111" customWidth="1"/>
    <col min="11267" max="11267" width="12.6328125" style="111" customWidth="1"/>
    <col min="11268" max="11268" width="24.54296875" style="111" customWidth="1"/>
    <col min="11269" max="11269" width="15.54296875" style="111" customWidth="1"/>
    <col min="11270" max="11520" width="9.08984375" style="111"/>
    <col min="11521" max="11521" width="4.90625" style="111" customWidth="1"/>
    <col min="11522" max="11522" width="32.453125" style="111" customWidth="1"/>
    <col min="11523" max="11523" width="12.6328125" style="111" customWidth="1"/>
    <col min="11524" max="11524" width="24.54296875" style="111" customWidth="1"/>
    <col min="11525" max="11525" width="15.54296875" style="111" customWidth="1"/>
    <col min="11526" max="11776" width="9.08984375" style="111"/>
    <col min="11777" max="11777" width="4.90625" style="111" customWidth="1"/>
    <col min="11778" max="11778" width="32.453125" style="111" customWidth="1"/>
    <col min="11779" max="11779" width="12.6328125" style="111" customWidth="1"/>
    <col min="11780" max="11780" width="24.54296875" style="111" customWidth="1"/>
    <col min="11781" max="11781" width="15.54296875" style="111" customWidth="1"/>
    <col min="11782" max="12032" width="9.08984375" style="111"/>
    <col min="12033" max="12033" width="4.90625" style="111" customWidth="1"/>
    <col min="12034" max="12034" width="32.453125" style="111" customWidth="1"/>
    <col min="12035" max="12035" width="12.6328125" style="111" customWidth="1"/>
    <col min="12036" max="12036" width="24.54296875" style="111" customWidth="1"/>
    <col min="12037" max="12037" width="15.54296875" style="111" customWidth="1"/>
    <col min="12038" max="12288" width="9.08984375" style="111"/>
    <col min="12289" max="12289" width="4.90625" style="111" customWidth="1"/>
    <col min="12290" max="12290" width="32.453125" style="111" customWidth="1"/>
    <col min="12291" max="12291" width="12.6328125" style="111" customWidth="1"/>
    <col min="12292" max="12292" width="24.54296875" style="111" customWidth="1"/>
    <col min="12293" max="12293" width="15.54296875" style="111" customWidth="1"/>
    <col min="12294" max="12544" width="9.08984375" style="111"/>
    <col min="12545" max="12545" width="4.90625" style="111" customWidth="1"/>
    <col min="12546" max="12546" width="32.453125" style="111" customWidth="1"/>
    <col min="12547" max="12547" width="12.6328125" style="111" customWidth="1"/>
    <col min="12548" max="12548" width="24.54296875" style="111" customWidth="1"/>
    <col min="12549" max="12549" width="15.54296875" style="111" customWidth="1"/>
    <col min="12550" max="12800" width="9.08984375" style="111"/>
    <col min="12801" max="12801" width="4.90625" style="111" customWidth="1"/>
    <col min="12802" max="12802" width="32.453125" style="111" customWidth="1"/>
    <col min="12803" max="12803" width="12.6328125" style="111" customWidth="1"/>
    <col min="12804" max="12804" width="24.54296875" style="111" customWidth="1"/>
    <col min="12805" max="12805" width="15.54296875" style="111" customWidth="1"/>
    <col min="12806" max="13056" width="9.08984375" style="111"/>
    <col min="13057" max="13057" width="4.90625" style="111" customWidth="1"/>
    <col min="13058" max="13058" width="32.453125" style="111" customWidth="1"/>
    <col min="13059" max="13059" width="12.6328125" style="111" customWidth="1"/>
    <col min="13060" max="13060" width="24.54296875" style="111" customWidth="1"/>
    <col min="13061" max="13061" width="15.54296875" style="111" customWidth="1"/>
    <col min="13062" max="13312" width="9.08984375" style="111"/>
    <col min="13313" max="13313" width="4.90625" style="111" customWidth="1"/>
    <col min="13314" max="13314" width="32.453125" style="111" customWidth="1"/>
    <col min="13315" max="13315" width="12.6328125" style="111" customWidth="1"/>
    <col min="13316" max="13316" width="24.54296875" style="111" customWidth="1"/>
    <col min="13317" max="13317" width="15.54296875" style="111" customWidth="1"/>
    <col min="13318" max="13568" width="9.08984375" style="111"/>
    <col min="13569" max="13569" width="4.90625" style="111" customWidth="1"/>
    <col min="13570" max="13570" width="32.453125" style="111" customWidth="1"/>
    <col min="13571" max="13571" width="12.6328125" style="111" customWidth="1"/>
    <col min="13572" max="13572" width="24.54296875" style="111" customWidth="1"/>
    <col min="13573" max="13573" width="15.54296875" style="111" customWidth="1"/>
    <col min="13574" max="13824" width="9.08984375" style="111"/>
    <col min="13825" max="13825" width="4.90625" style="111" customWidth="1"/>
    <col min="13826" max="13826" width="32.453125" style="111" customWidth="1"/>
    <col min="13827" max="13827" width="12.6328125" style="111" customWidth="1"/>
    <col min="13828" max="13828" width="24.54296875" style="111" customWidth="1"/>
    <col min="13829" max="13829" width="15.54296875" style="111" customWidth="1"/>
    <col min="13830" max="14080" width="9.08984375" style="111"/>
    <col min="14081" max="14081" width="4.90625" style="111" customWidth="1"/>
    <col min="14082" max="14082" width="32.453125" style="111" customWidth="1"/>
    <col min="14083" max="14083" width="12.6328125" style="111" customWidth="1"/>
    <col min="14084" max="14084" width="24.54296875" style="111" customWidth="1"/>
    <col min="14085" max="14085" width="15.54296875" style="111" customWidth="1"/>
    <col min="14086" max="14336" width="9.08984375" style="111"/>
    <col min="14337" max="14337" width="4.90625" style="111" customWidth="1"/>
    <col min="14338" max="14338" width="32.453125" style="111" customWidth="1"/>
    <col min="14339" max="14339" width="12.6328125" style="111" customWidth="1"/>
    <col min="14340" max="14340" width="24.54296875" style="111" customWidth="1"/>
    <col min="14341" max="14341" width="15.54296875" style="111" customWidth="1"/>
    <col min="14342" max="14592" width="9.08984375" style="111"/>
    <col min="14593" max="14593" width="4.90625" style="111" customWidth="1"/>
    <col min="14594" max="14594" width="32.453125" style="111" customWidth="1"/>
    <col min="14595" max="14595" width="12.6328125" style="111" customWidth="1"/>
    <col min="14596" max="14596" width="24.54296875" style="111" customWidth="1"/>
    <col min="14597" max="14597" width="15.54296875" style="111" customWidth="1"/>
    <col min="14598" max="14848" width="9.08984375" style="111"/>
    <col min="14849" max="14849" width="4.90625" style="111" customWidth="1"/>
    <col min="14850" max="14850" width="32.453125" style="111" customWidth="1"/>
    <col min="14851" max="14851" width="12.6328125" style="111" customWidth="1"/>
    <col min="14852" max="14852" width="24.54296875" style="111" customWidth="1"/>
    <col min="14853" max="14853" width="15.54296875" style="111" customWidth="1"/>
    <col min="14854" max="15104" width="9.08984375" style="111"/>
    <col min="15105" max="15105" width="4.90625" style="111" customWidth="1"/>
    <col min="15106" max="15106" width="32.453125" style="111" customWidth="1"/>
    <col min="15107" max="15107" width="12.6328125" style="111" customWidth="1"/>
    <col min="15108" max="15108" width="24.54296875" style="111" customWidth="1"/>
    <col min="15109" max="15109" width="15.54296875" style="111" customWidth="1"/>
    <col min="15110" max="15360" width="9.08984375" style="111"/>
    <col min="15361" max="15361" width="4.90625" style="111" customWidth="1"/>
    <col min="15362" max="15362" width="32.453125" style="111" customWidth="1"/>
    <col min="15363" max="15363" width="12.6328125" style="111" customWidth="1"/>
    <col min="15364" max="15364" width="24.54296875" style="111" customWidth="1"/>
    <col min="15365" max="15365" width="15.54296875" style="111" customWidth="1"/>
    <col min="15366" max="15616" width="9.08984375" style="111"/>
    <col min="15617" max="15617" width="4.90625" style="111" customWidth="1"/>
    <col min="15618" max="15618" width="32.453125" style="111" customWidth="1"/>
    <col min="15619" max="15619" width="12.6328125" style="111" customWidth="1"/>
    <col min="15620" max="15620" width="24.54296875" style="111" customWidth="1"/>
    <col min="15621" max="15621" width="15.54296875" style="111" customWidth="1"/>
    <col min="15622" max="15872" width="9.08984375" style="111"/>
    <col min="15873" max="15873" width="4.90625" style="111" customWidth="1"/>
    <col min="15874" max="15874" width="32.453125" style="111" customWidth="1"/>
    <col min="15875" max="15875" width="12.6328125" style="111" customWidth="1"/>
    <col min="15876" max="15876" width="24.54296875" style="111" customWidth="1"/>
    <col min="15877" max="15877" width="15.54296875" style="111" customWidth="1"/>
    <col min="15878" max="16128" width="9.08984375" style="111"/>
    <col min="16129" max="16129" width="4.90625" style="111" customWidth="1"/>
    <col min="16130" max="16130" width="32.453125" style="111" customWidth="1"/>
    <col min="16131" max="16131" width="12.6328125" style="111" customWidth="1"/>
    <col min="16132" max="16132" width="24.54296875" style="111" customWidth="1"/>
    <col min="16133" max="16133" width="15.54296875" style="111" customWidth="1"/>
    <col min="16134" max="16384" width="9.08984375" style="111"/>
  </cols>
  <sheetData>
    <row r="1" spans="1:5" s="105" customFormat="1" ht="18.75" customHeight="1" thickTop="1" x14ac:dyDescent="0.35">
      <c r="A1" s="103" t="s">
        <v>0</v>
      </c>
      <c r="B1" s="247" t="s">
        <v>1</v>
      </c>
      <c r="C1" s="248"/>
      <c r="D1" s="248"/>
      <c r="E1" s="104" t="s">
        <v>185</v>
      </c>
    </row>
    <row r="2" spans="1:5" x14ac:dyDescent="0.3">
      <c r="A2" s="106"/>
      <c r="B2" s="107"/>
      <c r="C2" s="108"/>
      <c r="D2" s="109"/>
      <c r="E2" s="110"/>
    </row>
    <row r="3" spans="1:5" x14ac:dyDescent="0.3">
      <c r="A3" s="112"/>
      <c r="B3" s="113" t="s">
        <v>186</v>
      </c>
      <c r="C3" s="114"/>
      <c r="D3" s="114"/>
      <c r="E3" s="115"/>
    </row>
    <row r="4" spans="1:5" x14ac:dyDescent="0.3">
      <c r="A4" s="112"/>
      <c r="B4" s="116"/>
      <c r="C4" s="117"/>
      <c r="D4" s="117"/>
      <c r="E4" s="118"/>
    </row>
    <row r="5" spans="1:5" x14ac:dyDescent="0.3">
      <c r="A5" s="112"/>
      <c r="B5" s="113" t="s">
        <v>187</v>
      </c>
      <c r="C5" s="117"/>
      <c r="D5" s="117"/>
      <c r="E5" s="118"/>
    </row>
    <row r="6" spans="1:5" x14ac:dyDescent="0.3">
      <c r="A6" s="112"/>
      <c r="B6" s="116"/>
      <c r="C6" s="117"/>
      <c r="D6" s="117"/>
      <c r="E6" s="118"/>
    </row>
    <row r="7" spans="1:5" x14ac:dyDescent="0.3">
      <c r="A7" s="112" t="s">
        <v>133</v>
      </c>
      <c r="B7" s="116" t="s">
        <v>188</v>
      </c>
      <c r="C7" s="117"/>
      <c r="D7" s="117"/>
      <c r="E7" s="118"/>
    </row>
    <row r="8" spans="1:5" x14ac:dyDescent="0.3">
      <c r="A8" s="119"/>
      <c r="B8" s="120"/>
      <c r="C8" s="121"/>
      <c r="D8" s="121"/>
      <c r="E8" s="122"/>
    </row>
    <row r="9" spans="1:5" x14ac:dyDescent="0.3">
      <c r="A9" s="112"/>
      <c r="B9" s="123" t="s">
        <v>189</v>
      </c>
      <c r="C9" s="124" t="s">
        <v>190</v>
      </c>
      <c r="D9" s="125"/>
      <c r="E9" s="126"/>
    </row>
    <row r="10" spans="1:5" x14ac:dyDescent="0.3">
      <c r="A10" s="112"/>
      <c r="B10" s="123"/>
      <c r="C10" s="124"/>
      <c r="D10" s="127"/>
      <c r="E10" s="126"/>
    </row>
    <row r="11" spans="1:5" x14ac:dyDescent="0.3">
      <c r="A11" s="112"/>
      <c r="B11" s="123" t="s">
        <v>191</v>
      </c>
      <c r="C11" s="124" t="s">
        <v>190</v>
      </c>
      <c r="D11" s="125"/>
      <c r="E11" s="128"/>
    </row>
    <row r="12" spans="1:5" x14ac:dyDescent="0.3">
      <c r="A12" s="112"/>
      <c r="B12" s="123"/>
      <c r="C12" s="124"/>
      <c r="D12" s="127"/>
      <c r="E12" s="126"/>
    </row>
    <row r="13" spans="1:5" x14ac:dyDescent="0.3">
      <c r="A13" s="112"/>
      <c r="B13" s="249" t="s">
        <v>192</v>
      </c>
      <c r="C13" s="124" t="s">
        <v>190</v>
      </c>
      <c r="D13" s="125"/>
      <c r="E13" s="128"/>
    </row>
    <row r="14" spans="1:5" x14ac:dyDescent="0.3">
      <c r="A14" s="112"/>
      <c r="B14" s="249"/>
      <c r="C14" s="124"/>
      <c r="D14" s="127"/>
      <c r="E14" s="126"/>
    </row>
    <row r="15" spans="1:5" x14ac:dyDescent="0.3">
      <c r="A15" s="112"/>
      <c r="B15" s="123" t="s">
        <v>193</v>
      </c>
      <c r="C15" s="124" t="s">
        <v>190</v>
      </c>
      <c r="D15" s="127"/>
      <c r="E15" s="126"/>
    </row>
    <row r="16" spans="1:5" x14ac:dyDescent="0.3">
      <c r="A16" s="112"/>
      <c r="B16" s="123"/>
      <c r="C16" s="124"/>
      <c r="D16" s="127"/>
      <c r="E16" s="126"/>
    </row>
    <row r="17" spans="1:5" x14ac:dyDescent="0.3">
      <c r="A17" s="112"/>
      <c r="B17" s="123" t="s">
        <v>194</v>
      </c>
      <c r="C17" s="124" t="s">
        <v>190</v>
      </c>
      <c r="D17" s="127"/>
      <c r="E17" s="128"/>
    </row>
    <row r="18" spans="1:5" x14ac:dyDescent="0.3">
      <c r="A18" s="112"/>
      <c r="B18" s="129"/>
      <c r="C18" s="127"/>
      <c r="D18" s="125"/>
      <c r="E18" s="128"/>
    </row>
    <row r="19" spans="1:5" x14ac:dyDescent="0.3">
      <c r="A19" s="112"/>
      <c r="B19" s="250"/>
      <c r="C19" s="251"/>
      <c r="D19" s="251"/>
      <c r="E19" s="122"/>
    </row>
    <row r="20" spans="1:5" x14ac:dyDescent="0.3">
      <c r="A20" s="112"/>
      <c r="B20" s="129"/>
      <c r="C20" s="127"/>
      <c r="D20" s="127"/>
      <c r="E20" s="126"/>
    </row>
    <row r="21" spans="1:5" x14ac:dyDescent="0.3">
      <c r="A21" s="112"/>
      <c r="B21" s="252"/>
      <c r="C21" s="253"/>
      <c r="D21" s="253"/>
      <c r="E21" s="128"/>
    </row>
    <row r="22" spans="1:5" x14ac:dyDescent="0.3">
      <c r="A22" s="112"/>
      <c r="B22" s="130"/>
      <c r="C22" s="131"/>
      <c r="D22" s="131"/>
      <c r="E22" s="128"/>
    </row>
    <row r="23" spans="1:5" x14ac:dyDescent="0.3">
      <c r="A23" s="112"/>
      <c r="B23" s="130"/>
      <c r="C23" s="131"/>
      <c r="D23" s="131"/>
      <c r="E23" s="128"/>
    </row>
    <row r="24" spans="1:5" x14ac:dyDescent="0.3">
      <c r="A24" s="112"/>
      <c r="B24" s="130"/>
      <c r="C24" s="131"/>
      <c r="D24" s="131"/>
      <c r="E24" s="128"/>
    </row>
    <row r="25" spans="1:5" x14ac:dyDescent="0.3">
      <c r="A25" s="112"/>
      <c r="B25" s="130"/>
      <c r="C25" s="131"/>
      <c r="D25" s="131"/>
      <c r="E25" s="128"/>
    </row>
    <row r="26" spans="1:5" x14ac:dyDescent="0.3">
      <c r="A26" s="112"/>
      <c r="B26" s="130"/>
      <c r="C26" s="131"/>
      <c r="D26" s="131"/>
      <c r="E26" s="128"/>
    </row>
    <row r="27" spans="1:5" x14ac:dyDescent="0.3">
      <c r="A27" s="112"/>
      <c r="B27" s="130"/>
      <c r="C27" s="131"/>
      <c r="D27" s="131"/>
      <c r="E27" s="128"/>
    </row>
    <row r="28" spans="1:5" x14ac:dyDescent="0.3">
      <c r="A28" s="112"/>
      <c r="B28" s="130"/>
      <c r="C28" s="131"/>
      <c r="D28" s="131"/>
      <c r="E28" s="128"/>
    </row>
    <row r="29" spans="1:5" x14ac:dyDescent="0.3">
      <c r="A29" s="112"/>
      <c r="B29" s="130"/>
      <c r="C29" s="131"/>
      <c r="D29" s="131"/>
      <c r="E29" s="128"/>
    </row>
    <row r="30" spans="1:5" x14ac:dyDescent="0.3">
      <c r="A30" s="112"/>
      <c r="B30" s="130"/>
      <c r="C30" s="131"/>
      <c r="D30" s="131"/>
      <c r="E30" s="128"/>
    </row>
    <row r="31" spans="1:5" x14ac:dyDescent="0.3">
      <c r="A31" s="112"/>
      <c r="B31" s="130"/>
      <c r="C31" s="131"/>
      <c r="D31" s="131"/>
      <c r="E31" s="128"/>
    </row>
    <row r="32" spans="1:5" x14ac:dyDescent="0.3">
      <c r="A32" s="112"/>
      <c r="B32" s="130"/>
      <c r="C32" s="131"/>
      <c r="D32" s="131"/>
      <c r="E32" s="128"/>
    </row>
    <row r="33" spans="1:5" x14ac:dyDescent="0.3">
      <c r="A33" s="112"/>
      <c r="B33" s="130"/>
      <c r="C33" s="131"/>
      <c r="D33" s="131"/>
      <c r="E33" s="128"/>
    </row>
    <row r="34" spans="1:5" x14ac:dyDescent="0.3">
      <c r="A34" s="112"/>
      <c r="B34" s="130"/>
      <c r="C34" s="131"/>
      <c r="D34" s="131"/>
      <c r="E34" s="128"/>
    </row>
    <row r="35" spans="1:5" x14ac:dyDescent="0.3">
      <c r="A35" s="112"/>
      <c r="B35" s="130"/>
      <c r="C35" s="131"/>
      <c r="D35" s="131"/>
      <c r="E35" s="128"/>
    </row>
    <row r="36" spans="1:5" x14ac:dyDescent="0.3">
      <c r="A36" s="112"/>
      <c r="B36" s="130"/>
      <c r="C36" s="131"/>
      <c r="D36" s="131"/>
      <c r="E36" s="128"/>
    </row>
    <row r="37" spans="1:5" x14ac:dyDescent="0.3">
      <c r="A37" s="112"/>
      <c r="B37" s="130"/>
      <c r="C37" s="131"/>
      <c r="D37" s="131"/>
      <c r="E37" s="128"/>
    </row>
    <row r="38" spans="1:5" x14ac:dyDescent="0.3">
      <c r="A38" s="112"/>
      <c r="B38" s="130"/>
      <c r="C38" s="131"/>
      <c r="D38" s="131"/>
      <c r="E38" s="128"/>
    </row>
    <row r="39" spans="1:5" x14ac:dyDescent="0.3">
      <c r="A39" s="112"/>
      <c r="B39" s="130"/>
      <c r="C39" s="131"/>
      <c r="D39" s="131"/>
      <c r="E39" s="128"/>
    </row>
    <row r="40" spans="1:5" x14ac:dyDescent="0.3">
      <c r="A40" s="112"/>
      <c r="B40" s="130"/>
      <c r="C40" s="131"/>
      <c r="D40" s="131"/>
      <c r="E40" s="128"/>
    </row>
    <row r="41" spans="1:5" x14ac:dyDescent="0.3">
      <c r="A41" s="112"/>
      <c r="B41" s="130"/>
      <c r="C41" s="131"/>
      <c r="D41" s="131"/>
      <c r="E41" s="128"/>
    </row>
    <row r="42" spans="1:5" x14ac:dyDescent="0.3">
      <c r="A42" s="112"/>
      <c r="B42" s="130"/>
      <c r="C42" s="131"/>
      <c r="D42" s="131"/>
      <c r="E42" s="128"/>
    </row>
    <row r="43" spans="1:5" x14ac:dyDescent="0.3">
      <c r="A43" s="112"/>
      <c r="B43" s="130"/>
      <c r="C43" s="131"/>
      <c r="D43" s="131"/>
      <c r="E43" s="128"/>
    </row>
    <row r="44" spans="1:5" x14ac:dyDescent="0.3">
      <c r="A44" s="112"/>
      <c r="B44" s="130"/>
      <c r="C44" s="131"/>
      <c r="D44" s="131"/>
      <c r="E44" s="128"/>
    </row>
    <row r="45" spans="1:5" x14ac:dyDescent="0.3">
      <c r="A45" s="112"/>
      <c r="B45" s="130"/>
      <c r="C45" s="131"/>
      <c r="D45" s="131"/>
      <c r="E45" s="128"/>
    </row>
    <row r="46" spans="1:5" x14ac:dyDescent="0.3">
      <c r="A46" s="112"/>
      <c r="B46" s="130"/>
      <c r="C46" s="131"/>
      <c r="D46" s="131"/>
      <c r="E46" s="128"/>
    </row>
    <row r="47" spans="1:5" x14ac:dyDescent="0.3">
      <c r="A47" s="112"/>
      <c r="B47" s="130"/>
      <c r="C47" s="131"/>
      <c r="D47" s="131"/>
      <c r="E47" s="128"/>
    </row>
    <row r="48" spans="1:5" x14ac:dyDescent="0.3">
      <c r="A48" s="112"/>
      <c r="B48" s="130"/>
      <c r="C48" s="131"/>
      <c r="D48" s="131"/>
      <c r="E48" s="128"/>
    </row>
    <row r="49" spans="1:5" x14ac:dyDescent="0.3">
      <c r="A49" s="112"/>
      <c r="B49" s="130"/>
      <c r="C49" s="131"/>
      <c r="D49" s="131"/>
      <c r="E49" s="128"/>
    </row>
    <row r="50" spans="1:5" x14ac:dyDescent="0.3">
      <c r="A50" s="112"/>
      <c r="B50" s="130"/>
      <c r="C50" s="131"/>
      <c r="D50" s="131"/>
      <c r="E50" s="128"/>
    </row>
    <row r="51" spans="1:5" x14ac:dyDescent="0.3">
      <c r="A51" s="112"/>
      <c r="B51" s="130"/>
      <c r="C51" s="131"/>
      <c r="D51" s="131"/>
      <c r="E51" s="128"/>
    </row>
    <row r="52" spans="1:5" x14ac:dyDescent="0.3">
      <c r="A52" s="112"/>
      <c r="B52" s="130"/>
      <c r="C52" s="131"/>
      <c r="D52" s="131"/>
      <c r="E52" s="128"/>
    </row>
    <row r="53" spans="1:5" x14ac:dyDescent="0.3">
      <c r="A53" s="112"/>
      <c r="B53" s="130"/>
      <c r="C53" s="131"/>
      <c r="D53" s="131"/>
      <c r="E53" s="128"/>
    </row>
    <row r="54" spans="1:5" x14ac:dyDescent="0.3">
      <c r="A54" s="112"/>
      <c r="B54" s="130"/>
      <c r="C54" s="131"/>
      <c r="D54" s="131"/>
      <c r="E54" s="128"/>
    </row>
    <row r="55" spans="1:5" x14ac:dyDescent="0.3">
      <c r="A55" s="112"/>
      <c r="B55" s="130"/>
      <c r="C55" s="131"/>
      <c r="D55" s="131"/>
      <c r="E55" s="128"/>
    </row>
    <row r="56" spans="1:5" x14ac:dyDescent="0.3">
      <c r="A56" s="112"/>
      <c r="B56" s="130"/>
      <c r="C56" s="131"/>
      <c r="D56" s="131"/>
      <c r="E56" s="128"/>
    </row>
    <row r="57" spans="1:5" x14ac:dyDescent="0.3">
      <c r="A57" s="112"/>
      <c r="B57" s="130"/>
      <c r="C57" s="131"/>
      <c r="D57" s="131"/>
      <c r="E57" s="128"/>
    </row>
    <row r="58" spans="1:5" x14ac:dyDescent="0.3">
      <c r="A58" s="112"/>
      <c r="B58" s="130"/>
      <c r="C58" s="131"/>
      <c r="D58" s="131"/>
      <c r="E58" s="128"/>
    </row>
    <row r="59" spans="1:5" x14ac:dyDescent="0.3">
      <c r="A59" s="112"/>
      <c r="B59" s="130"/>
      <c r="C59" s="131"/>
      <c r="D59" s="131"/>
      <c r="E59" s="128"/>
    </row>
    <row r="60" spans="1:5" x14ac:dyDescent="0.3">
      <c r="A60" s="112"/>
      <c r="B60" s="130"/>
      <c r="C60" s="131"/>
      <c r="D60" s="131"/>
      <c r="E60" s="128"/>
    </row>
    <row r="61" spans="1:5" x14ac:dyDescent="0.3">
      <c r="A61" s="132"/>
      <c r="B61" s="133"/>
      <c r="C61" s="134"/>
      <c r="D61" s="134"/>
      <c r="E61" s="135"/>
    </row>
    <row r="62" spans="1:5" ht="13.5" thickBot="1" x14ac:dyDescent="0.35">
      <c r="A62" s="136"/>
      <c r="B62" s="137"/>
      <c r="C62" s="138"/>
      <c r="D62" s="139"/>
      <c r="E62" s="140"/>
    </row>
    <row r="63" spans="1:5" ht="13.5" thickTop="1" x14ac:dyDescent="0.3">
      <c r="A63" s="141"/>
      <c r="B63" s="142"/>
      <c r="C63" s="143"/>
      <c r="D63" s="143"/>
      <c r="E63" s="126"/>
    </row>
    <row r="64" spans="1:5" x14ac:dyDescent="0.3">
      <c r="A64" s="144" t="s">
        <v>133</v>
      </c>
      <c r="B64" s="145" t="s">
        <v>195</v>
      </c>
      <c r="C64" s="146"/>
      <c r="D64" s="146"/>
      <c r="E64" s="118"/>
    </row>
    <row r="65" spans="1:5" x14ac:dyDescent="0.3">
      <c r="A65" s="144"/>
      <c r="B65" s="145"/>
      <c r="C65" s="146"/>
      <c r="D65" s="146"/>
      <c r="E65" s="118"/>
    </row>
    <row r="66" spans="1:5" x14ac:dyDescent="0.3">
      <c r="A66" s="144"/>
      <c r="B66" s="254" t="s">
        <v>196</v>
      </c>
      <c r="C66" s="255"/>
      <c r="D66" s="255"/>
      <c r="E66" s="147"/>
    </row>
    <row r="67" spans="1:5" x14ac:dyDescent="0.3">
      <c r="A67" s="144"/>
      <c r="B67" s="148"/>
      <c r="C67" s="149"/>
      <c r="D67" s="149"/>
      <c r="E67" s="150"/>
    </row>
    <row r="68" spans="1:5" x14ac:dyDescent="0.3">
      <c r="A68" s="144" t="s">
        <v>134</v>
      </c>
      <c r="B68" s="145" t="s">
        <v>197</v>
      </c>
      <c r="C68" s="146"/>
      <c r="D68" s="146"/>
      <c r="E68" s="118"/>
    </row>
    <row r="69" spans="1:5" x14ac:dyDescent="0.3">
      <c r="A69" s="151"/>
      <c r="B69" s="145"/>
      <c r="C69" s="146"/>
      <c r="D69" s="146"/>
      <c r="E69" s="118"/>
    </row>
    <row r="70" spans="1:5" ht="148.5" customHeight="1" x14ac:dyDescent="0.3">
      <c r="A70" s="151"/>
      <c r="B70" s="252" t="s">
        <v>198</v>
      </c>
      <c r="C70" s="255"/>
      <c r="D70" s="255"/>
      <c r="E70" s="147"/>
    </row>
    <row r="71" spans="1:5" x14ac:dyDescent="0.3">
      <c r="A71" s="151"/>
      <c r="B71" s="148"/>
      <c r="C71" s="149"/>
      <c r="D71" s="149"/>
      <c r="E71" s="150"/>
    </row>
    <row r="72" spans="1:5" x14ac:dyDescent="0.3">
      <c r="A72" s="144" t="s">
        <v>135</v>
      </c>
      <c r="B72" s="145" t="s">
        <v>199</v>
      </c>
      <c r="C72" s="146"/>
      <c r="D72" s="146"/>
      <c r="E72" s="118"/>
    </row>
    <row r="73" spans="1:5" x14ac:dyDescent="0.3">
      <c r="A73" s="144"/>
      <c r="B73" s="148"/>
      <c r="C73" s="149"/>
      <c r="D73" s="149"/>
      <c r="E73" s="150"/>
    </row>
    <row r="74" spans="1:5" ht="54.75" customHeight="1" x14ac:dyDescent="0.3">
      <c r="A74" s="144"/>
      <c r="B74" s="256" t="s">
        <v>200</v>
      </c>
      <c r="C74" s="257"/>
      <c r="D74" s="257"/>
      <c r="E74" s="150"/>
    </row>
    <row r="75" spans="1:5" x14ac:dyDescent="0.3">
      <c r="A75" s="144"/>
      <c r="B75" s="148"/>
      <c r="C75" s="149"/>
      <c r="D75" s="149"/>
      <c r="E75" s="150"/>
    </row>
    <row r="76" spans="1:5" ht="97.5" customHeight="1" x14ac:dyDescent="0.3">
      <c r="A76" s="144"/>
      <c r="B76" s="258" t="s">
        <v>201</v>
      </c>
      <c r="C76" s="257"/>
      <c r="D76" s="257"/>
      <c r="E76" s="150"/>
    </row>
    <row r="77" spans="1:5" x14ac:dyDescent="0.3">
      <c r="A77" s="144"/>
      <c r="B77" s="148"/>
      <c r="C77" s="149"/>
      <c r="D77" s="149"/>
      <c r="E77" s="150"/>
    </row>
    <row r="78" spans="1:5" x14ac:dyDescent="0.3">
      <c r="A78" s="112" t="s">
        <v>136</v>
      </c>
      <c r="B78" s="116" t="s">
        <v>202</v>
      </c>
      <c r="C78" s="125"/>
      <c r="D78" s="125"/>
      <c r="E78" s="128"/>
    </row>
    <row r="79" spans="1:5" x14ac:dyDescent="0.3">
      <c r="A79" s="112"/>
      <c r="B79" s="153"/>
      <c r="C79" s="125"/>
      <c r="D79" s="125"/>
      <c r="E79" s="128"/>
    </row>
    <row r="80" spans="1:5" ht="26.25" customHeight="1" x14ac:dyDescent="0.3">
      <c r="A80" s="112"/>
      <c r="B80" s="256" t="s">
        <v>203</v>
      </c>
      <c r="C80" s="257"/>
      <c r="D80" s="257"/>
      <c r="E80" s="150"/>
    </row>
    <row r="81" spans="1:5" x14ac:dyDescent="0.3">
      <c r="A81" s="112"/>
      <c r="B81" s="153"/>
      <c r="C81" s="125"/>
      <c r="D81" s="125"/>
      <c r="E81" s="128"/>
    </row>
    <row r="82" spans="1:5" x14ac:dyDescent="0.3">
      <c r="A82" s="112" t="s">
        <v>137</v>
      </c>
      <c r="B82" s="116" t="s">
        <v>204</v>
      </c>
      <c r="C82" s="125"/>
      <c r="D82" s="125"/>
      <c r="E82" s="128"/>
    </row>
    <row r="83" spans="1:5" x14ac:dyDescent="0.3">
      <c r="A83" s="112"/>
      <c r="B83" s="153"/>
      <c r="C83" s="125"/>
      <c r="D83" s="125"/>
      <c r="E83" s="128"/>
    </row>
    <row r="84" spans="1:5" ht="74.25" customHeight="1" x14ac:dyDescent="0.3">
      <c r="A84" s="112"/>
      <c r="B84" s="256" t="s">
        <v>205</v>
      </c>
      <c r="C84" s="257"/>
      <c r="D84" s="257"/>
      <c r="E84" s="150"/>
    </row>
    <row r="85" spans="1:5" x14ac:dyDescent="0.3">
      <c r="A85" s="112"/>
      <c r="B85" s="148"/>
      <c r="C85" s="149"/>
      <c r="D85" s="149"/>
      <c r="E85" s="150"/>
    </row>
    <row r="86" spans="1:5" x14ac:dyDescent="0.3">
      <c r="A86" s="112"/>
      <c r="B86" s="153"/>
      <c r="C86" s="125"/>
      <c r="D86" s="125"/>
      <c r="E86" s="128"/>
    </row>
    <row r="87" spans="1:5" x14ac:dyDescent="0.3">
      <c r="A87" s="112"/>
      <c r="B87" s="148"/>
      <c r="C87" s="149"/>
      <c r="D87" s="149"/>
      <c r="E87" s="150"/>
    </row>
    <row r="88" spans="1:5" x14ac:dyDescent="0.3">
      <c r="A88" s="112"/>
      <c r="B88" s="148"/>
      <c r="C88" s="149"/>
      <c r="D88" s="149"/>
      <c r="E88" s="150"/>
    </row>
    <row r="89" spans="1:5" x14ac:dyDescent="0.3">
      <c r="A89" s="112"/>
      <c r="B89" s="148"/>
      <c r="C89" s="149"/>
      <c r="D89" s="149"/>
      <c r="E89" s="150"/>
    </row>
    <row r="90" spans="1:5" x14ac:dyDescent="0.3">
      <c r="A90" s="112"/>
      <c r="B90" s="148"/>
      <c r="C90" s="149"/>
      <c r="D90" s="149"/>
      <c r="E90" s="150"/>
    </row>
    <row r="91" spans="1:5" x14ac:dyDescent="0.3">
      <c r="A91" s="112"/>
      <c r="B91" s="153"/>
      <c r="C91" s="125"/>
      <c r="D91" s="125"/>
      <c r="E91" s="128"/>
    </row>
    <row r="92" spans="1:5" x14ac:dyDescent="0.3">
      <c r="A92" s="144"/>
      <c r="B92" s="254"/>
      <c r="C92" s="255"/>
      <c r="D92" s="255"/>
      <c r="E92" s="147"/>
    </row>
    <row r="93" spans="1:5" s="156" customFormat="1" x14ac:dyDescent="0.3">
      <c r="A93" s="154"/>
      <c r="B93" s="245" t="s">
        <v>206</v>
      </c>
      <c r="C93" s="246"/>
      <c r="D93" s="246"/>
      <c r="E93" s="155"/>
    </row>
    <row r="94" spans="1:5" ht="13.5" thickBot="1" x14ac:dyDescent="0.35">
      <c r="A94" s="157"/>
      <c r="B94" s="158"/>
      <c r="C94" s="159"/>
      <c r="D94" s="139"/>
      <c r="E94" s="140"/>
    </row>
    <row r="95" spans="1:5" ht="13.5" thickTop="1" x14ac:dyDescent="0.3">
      <c r="A95" s="112"/>
      <c r="B95" s="160"/>
      <c r="C95" s="161"/>
      <c r="D95" s="161"/>
      <c r="E95" s="162"/>
    </row>
    <row r="96" spans="1:5" s="156" customFormat="1" x14ac:dyDescent="0.3">
      <c r="A96" s="154"/>
      <c r="B96" s="245" t="s">
        <v>207</v>
      </c>
      <c r="C96" s="246"/>
      <c r="D96" s="246"/>
      <c r="E96" s="155"/>
    </row>
    <row r="97" spans="1:5" x14ac:dyDescent="0.3">
      <c r="A97" s="163"/>
      <c r="B97" s="164"/>
      <c r="C97" s="165"/>
      <c r="D97" s="165"/>
      <c r="E97" s="147"/>
    </row>
    <row r="98" spans="1:5" x14ac:dyDescent="0.3">
      <c r="A98" s="112" t="s">
        <v>138</v>
      </c>
      <c r="B98" s="116" t="s">
        <v>208</v>
      </c>
      <c r="C98" s="125"/>
      <c r="D98" s="125"/>
      <c r="E98" s="128"/>
    </row>
    <row r="99" spans="1:5" x14ac:dyDescent="0.3">
      <c r="A99" s="112"/>
      <c r="B99" s="153"/>
      <c r="C99" s="125"/>
      <c r="D99" s="125"/>
      <c r="E99" s="128"/>
    </row>
    <row r="100" spans="1:5" ht="387.75" customHeight="1" x14ac:dyDescent="0.3">
      <c r="A100" s="112"/>
      <c r="B100" s="258" t="s">
        <v>209</v>
      </c>
      <c r="C100" s="257"/>
      <c r="D100" s="257"/>
      <c r="E100" s="150"/>
    </row>
    <row r="101" spans="1:5" x14ac:dyDescent="0.3">
      <c r="A101" s="112"/>
      <c r="B101" s="153"/>
      <c r="C101" s="125"/>
      <c r="D101" s="125"/>
      <c r="E101" s="128"/>
    </row>
    <row r="102" spans="1:5" x14ac:dyDescent="0.3">
      <c r="A102" s="112" t="s">
        <v>139</v>
      </c>
      <c r="B102" s="116" t="s">
        <v>210</v>
      </c>
      <c r="C102" s="161"/>
      <c r="D102" s="161"/>
      <c r="E102" s="162"/>
    </row>
    <row r="103" spans="1:5" x14ac:dyDescent="0.3">
      <c r="A103" s="112"/>
      <c r="B103" s="153"/>
      <c r="C103" s="161"/>
      <c r="D103" s="161"/>
      <c r="E103" s="162"/>
    </row>
    <row r="104" spans="1:5" ht="83.25" customHeight="1" x14ac:dyDescent="0.3">
      <c r="A104" s="112"/>
      <c r="B104" s="258" t="s">
        <v>211</v>
      </c>
      <c r="C104" s="261"/>
      <c r="D104" s="261"/>
      <c r="E104" s="167"/>
    </row>
    <row r="105" spans="1:5" x14ac:dyDescent="0.3">
      <c r="A105" s="112"/>
      <c r="B105" s="152"/>
      <c r="E105" s="167"/>
    </row>
    <row r="106" spans="1:5" x14ac:dyDescent="0.3">
      <c r="A106" s="112"/>
      <c r="B106" s="152"/>
      <c r="E106" s="167"/>
    </row>
    <row r="107" spans="1:5" x14ac:dyDescent="0.3">
      <c r="A107" s="112"/>
      <c r="B107" s="152"/>
      <c r="E107" s="167"/>
    </row>
    <row r="108" spans="1:5" x14ac:dyDescent="0.3">
      <c r="A108" s="112"/>
      <c r="B108" s="152"/>
      <c r="E108" s="167"/>
    </row>
    <row r="109" spans="1:5" x14ac:dyDescent="0.3">
      <c r="A109" s="112"/>
      <c r="B109" s="152"/>
      <c r="E109" s="167"/>
    </row>
    <row r="110" spans="1:5" x14ac:dyDescent="0.3">
      <c r="A110" s="112"/>
      <c r="B110" s="152"/>
      <c r="E110" s="167"/>
    </row>
    <row r="111" spans="1:5" x14ac:dyDescent="0.3">
      <c r="A111" s="112"/>
      <c r="B111" s="152"/>
      <c r="E111" s="167"/>
    </row>
    <row r="112" spans="1:5" x14ac:dyDescent="0.3">
      <c r="A112" s="112"/>
      <c r="B112" s="152"/>
      <c r="E112" s="167"/>
    </row>
    <row r="113" spans="1:5" x14ac:dyDescent="0.3">
      <c r="A113" s="112"/>
      <c r="B113" s="152"/>
      <c r="E113" s="167"/>
    </row>
    <row r="114" spans="1:5" x14ac:dyDescent="0.3">
      <c r="A114" s="112"/>
      <c r="B114" s="152"/>
      <c r="E114" s="167"/>
    </row>
    <row r="115" spans="1:5" x14ac:dyDescent="0.3">
      <c r="A115" s="112"/>
      <c r="B115" s="152"/>
      <c r="E115" s="167"/>
    </row>
    <row r="116" spans="1:5" s="156" customFormat="1" x14ac:dyDescent="0.3">
      <c r="A116" s="154"/>
      <c r="B116" s="245" t="s">
        <v>206</v>
      </c>
      <c r="C116" s="246"/>
      <c r="D116" s="246"/>
      <c r="E116" s="155"/>
    </row>
    <row r="117" spans="1:5" ht="13.5" thickBot="1" x14ac:dyDescent="0.35">
      <c r="A117" s="157"/>
      <c r="B117" s="158"/>
      <c r="C117" s="159"/>
      <c r="D117" s="139"/>
      <c r="E117" s="140"/>
    </row>
    <row r="118" spans="1:5" ht="13.5" thickTop="1" x14ac:dyDescent="0.3">
      <c r="A118" s="112"/>
      <c r="B118" s="160"/>
      <c r="C118" s="161"/>
      <c r="D118" s="161"/>
      <c r="E118" s="162"/>
    </row>
    <row r="119" spans="1:5" s="156" customFormat="1" x14ac:dyDescent="0.3">
      <c r="A119" s="154"/>
      <c r="B119" s="245" t="s">
        <v>207</v>
      </c>
      <c r="C119" s="246"/>
      <c r="D119" s="246"/>
      <c r="E119" s="155"/>
    </row>
    <row r="120" spans="1:5" x14ac:dyDescent="0.3">
      <c r="A120" s="163"/>
      <c r="B120" s="164"/>
      <c r="C120" s="165"/>
      <c r="D120" s="165"/>
      <c r="E120" s="147"/>
    </row>
    <row r="121" spans="1:5" x14ac:dyDescent="0.3">
      <c r="A121" s="112" t="s">
        <v>140</v>
      </c>
      <c r="B121" s="116" t="s">
        <v>212</v>
      </c>
      <c r="C121" s="125"/>
      <c r="D121" s="125"/>
      <c r="E121" s="128"/>
    </row>
    <row r="122" spans="1:5" x14ac:dyDescent="0.3">
      <c r="A122" s="112"/>
      <c r="B122" s="153"/>
      <c r="C122" s="161"/>
      <c r="D122" s="161"/>
      <c r="E122" s="162"/>
    </row>
    <row r="123" spans="1:5" ht="282" customHeight="1" x14ac:dyDescent="0.3">
      <c r="A123" s="112"/>
      <c r="B123" s="258" t="s">
        <v>223</v>
      </c>
      <c r="C123" s="257"/>
      <c r="D123" s="257"/>
      <c r="E123" s="150"/>
    </row>
    <row r="124" spans="1:5" x14ac:dyDescent="0.3">
      <c r="A124" s="112"/>
      <c r="B124" s="153"/>
      <c r="C124" s="125"/>
      <c r="D124" s="125"/>
      <c r="E124" s="128"/>
    </row>
    <row r="125" spans="1:5" x14ac:dyDescent="0.3">
      <c r="A125" s="168" t="s">
        <v>213</v>
      </c>
      <c r="B125" s="256" t="s">
        <v>214</v>
      </c>
      <c r="C125" s="257"/>
      <c r="D125" s="257"/>
      <c r="E125" s="150"/>
    </row>
    <row r="126" spans="1:5" x14ac:dyDescent="0.3">
      <c r="A126" s="168"/>
      <c r="B126" s="148"/>
      <c r="C126" s="149"/>
      <c r="D126" s="149"/>
      <c r="E126" s="150"/>
    </row>
    <row r="127" spans="1:5" x14ac:dyDescent="0.3">
      <c r="A127" s="168" t="s">
        <v>215</v>
      </c>
      <c r="B127" s="254" t="s">
        <v>216</v>
      </c>
      <c r="C127" s="255"/>
      <c r="D127" s="262"/>
      <c r="E127" s="150"/>
    </row>
    <row r="128" spans="1:5" x14ac:dyDescent="0.3">
      <c r="A128" s="144"/>
      <c r="B128" s="145"/>
      <c r="C128" s="146"/>
      <c r="D128" s="146"/>
      <c r="E128" s="118"/>
    </row>
    <row r="129" spans="1:5" x14ac:dyDescent="0.3">
      <c r="A129" s="168" t="s">
        <v>217</v>
      </c>
      <c r="B129" s="256" t="s">
        <v>218</v>
      </c>
      <c r="C129" s="257"/>
      <c r="D129" s="257"/>
      <c r="E129" s="150"/>
    </row>
    <row r="130" spans="1:5" x14ac:dyDescent="0.3">
      <c r="A130" s="168"/>
      <c r="B130" s="148"/>
      <c r="C130" s="149"/>
      <c r="D130" s="149"/>
      <c r="E130" s="150"/>
    </row>
    <row r="131" spans="1:5" x14ac:dyDescent="0.3">
      <c r="A131" s="168" t="s">
        <v>219</v>
      </c>
      <c r="B131" s="254" t="s">
        <v>220</v>
      </c>
      <c r="C131" s="255"/>
      <c r="D131" s="262"/>
      <c r="E131" s="150"/>
    </row>
    <row r="132" spans="1:5" x14ac:dyDescent="0.3">
      <c r="A132" s="144"/>
      <c r="B132" s="145"/>
      <c r="C132" s="146"/>
      <c r="D132" s="146"/>
      <c r="E132" s="118"/>
    </row>
    <row r="133" spans="1:5" x14ac:dyDescent="0.3">
      <c r="A133" s="144"/>
      <c r="B133" s="145"/>
      <c r="C133" s="146"/>
      <c r="D133" s="146"/>
      <c r="E133" s="118"/>
    </row>
    <row r="134" spans="1:5" x14ac:dyDescent="0.3">
      <c r="A134" s="144"/>
      <c r="B134" s="145"/>
      <c r="C134" s="146"/>
      <c r="D134" s="146"/>
      <c r="E134" s="118"/>
    </row>
    <row r="135" spans="1:5" x14ac:dyDescent="0.3">
      <c r="A135" s="144"/>
      <c r="B135" s="145"/>
      <c r="C135" s="146"/>
      <c r="D135" s="146"/>
      <c r="E135" s="118"/>
    </row>
    <row r="136" spans="1:5" x14ac:dyDescent="0.3">
      <c r="A136" s="144"/>
      <c r="B136" s="145"/>
      <c r="C136" s="146"/>
      <c r="D136" s="146"/>
      <c r="E136" s="118"/>
    </row>
    <row r="137" spans="1:5" x14ac:dyDescent="0.3">
      <c r="A137" s="144"/>
      <c r="B137" s="145"/>
      <c r="C137" s="146"/>
      <c r="D137" s="146"/>
      <c r="E137" s="118"/>
    </row>
    <row r="138" spans="1:5" x14ac:dyDescent="0.3">
      <c r="A138" s="144"/>
      <c r="B138" s="145"/>
      <c r="C138" s="146"/>
      <c r="D138" s="146"/>
      <c r="E138" s="118"/>
    </row>
    <row r="139" spans="1:5" x14ac:dyDescent="0.3">
      <c r="A139" s="144"/>
      <c r="B139" s="145"/>
      <c r="C139" s="146"/>
      <c r="D139" s="146"/>
      <c r="E139" s="118"/>
    </row>
    <row r="140" spans="1:5" x14ac:dyDescent="0.3">
      <c r="A140" s="144"/>
      <c r="B140" s="145"/>
      <c r="C140" s="146"/>
      <c r="D140" s="146"/>
      <c r="E140" s="118"/>
    </row>
    <row r="141" spans="1:5" x14ac:dyDescent="0.3">
      <c r="A141" s="144"/>
      <c r="B141" s="145"/>
      <c r="C141" s="146"/>
      <c r="D141" s="146"/>
      <c r="E141" s="118"/>
    </row>
    <row r="142" spans="1:5" x14ac:dyDescent="0.3">
      <c r="A142" s="144"/>
      <c r="B142" s="145"/>
      <c r="C142" s="146"/>
      <c r="D142" s="146"/>
      <c r="E142" s="118"/>
    </row>
    <row r="143" spans="1:5" x14ac:dyDescent="0.3">
      <c r="A143" s="144"/>
      <c r="B143" s="145"/>
      <c r="C143" s="146"/>
      <c r="D143" s="146"/>
      <c r="E143" s="118"/>
    </row>
    <row r="144" spans="1:5" x14ac:dyDescent="0.3">
      <c r="A144" s="144"/>
      <c r="B144" s="145"/>
      <c r="C144" s="146"/>
      <c r="D144" s="146"/>
      <c r="E144" s="118"/>
    </row>
    <row r="145" spans="1:5" x14ac:dyDescent="0.3">
      <c r="A145" s="144"/>
      <c r="B145" s="145"/>
      <c r="C145" s="146"/>
      <c r="D145" s="146"/>
      <c r="E145" s="118"/>
    </row>
    <row r="146" spans="1:5" x14ac:dyDescent="0.3">
      <c r="A146" s="144"/>
      <c r="B146" s="145"/>
      <c r="C146" s="146"/>
      <c r="D146" s="146"/>
      <c r="E146" s="118"/>
    </row>
    <row r="147" spans="1:5" x14ac:dyDescent="0.3">
      <c r="A147" s="144"/>
      <c r="B147" s="145"/>
      <c r="C147" s="146"/>
      <c r="D147" s="146"/>
      <c r="E147" s="118"/>
    </row>
    <row r="148" spans="1:5" x14ac:dyDescent="0.3">
      <c r="A148" s="144"/>
      <c r="B148" s="145"/>
      <c r="C148" s="146"/>
      <c r="D148" s="146"/>
      <c r="E148" s="118"/>
    </row>
    <row r="149" spans="1:5" x14ac:dyDescent="0.3">
      <c r="A149" s="144"/>
      <c r="B149" s="145"/>
      <c r="C149" s="146"/>
      <c r="D149" s="146"/>
      <c r="E149" s="118"/>
    </row>
    <row r="150" spans="1:5" x14ac:dyDescent="0.3">
      <c r="A150" s="144"/>
      <c r="B150" s="145"/>
      <c r="C150" s="146"/>
      <c r="D150" s="146"/>
      <c r="E150" s="118"/>
    </row>
    <row r="151" spans="1:5" x14ac:dyDescent="0.3">
      <c r="A151" s="144"/>
      <c r="B151" s="145"/>
      <c r="C151" s="146"/>
      <c r="D151" s="146"/>
      <c r="E151" s="118"/>
    </row>
    <row r="152" spans="1:5" x14ac:dyDescent="0.3">
      <c r="A152" s="144"/>
      <c r="B152" s="254"/>
      <c r="C152" s="255"/>
      <c r="D152" s="255"/>
      <c r="E152" s="147"/>
    </row>
    <row r="153" spans="1:5" x14ac:dyDescent="0.3">
      <c r="A153" s="169"/>
      <c r="B153" s="259"/>
      <c r="C153" s="260"/>
      <c r="D153" s="260"/>
      <c r="E153" s="170"/>
    </row>
    <row r="154" spans="1:5" s="156" customFormat="1" ht="13.5" thickBot="1" x14ac:dyDescent="0.35">
      <c r="A154" s="171"/>
      <c r="B154" s="172" t="s">
        <v>221</v>
      </c>
      <c r="C154" s="173"/>
      <c r="D154" s="174" t="s">
        <v>222</v>
      </c>
      <c r="E154" s="175"/>
    </row>
    <row r="155" spans="1:5" ht="13.5" thickTop="1" x14ac:dyDescent="0.3"/>
  </sheetData>
  <mergeCells count="24">
    <mergeCell ref="B153:D153"/>
    <mergeCell ref="B96:D96"/>
    <mergeCell ref="B100:D100"/>
    <mergeCell ref="B104:D104"/>
    <mergeCell ref="B116:D116"/>
    <mergeCell ref="B119:D119"/>
    <mergeCell ref="B123:D123"/>
    <mergeCell ref="B125:D125"/>
    <mergeCell ref="B127:D127"/>
    <mergeCell ref="B129:D129"/>
    <mergeCell ref="B131:D131"/>
    <mergeCell ref="B152:D152"/>
    <mergeCell ref="B93:D93"/>
    <mergeCell ref="B1:D1"/>
    <mergeCell ref="B13:B14"/>
    <mergeCell ref="B19:D19"/>
    <mergeCell ref="B21:D21"/>
    <mergeCell ref="B66:D66"/>
    <mergeCell ref="B70:D70"/>
    <mergeCell ref="B74:D74"/>
    <mergeCell ref="B76:D76"/>
    <mergeCell ref="B80:D80"/>
    <mergeCell ref="B84:D84"/>
    <mergeCell ref="B92:D92"/>
  </mergeCells>
  <conditionalFormatting sqref="E1 E62 E154">
    <cfRule type="cellIs" dxfId="19" priority="4" stopIfTrue="1" operator="equal">
      <formula>0</formula>
    </cfRule>
  </conditionalFormatting>
  <conditionalFormatting sqref="E94">
    <cfRule type="cellIs" dxfId="18" priority="2" stopIfTrue="1" operator="equal">
      <formula>0</formula>
    </cfRule>
  </conditionalFormatting>
  <conditionalFormatting sqref="E104:E115">
    <cfRule type="cellIs" dxfId="17" priority="3" stopIfTrue="1" operator="equal">
      <formula>0</formula>
    </cfRule>
  </conditionalFormatting>
  <conditionalFormatting sqref="E117">
    <cfRule type="cellIs" dxfId="16" priority="1" stopIfTrue="1" operator="equal">
      <formula>0</formula>
    </cfRule>
  </conditionalFormatting>
  <printOptions horizontalCentered="1"/>
  <pageMargins left="0.51181102362204722" right="0.51181102362204722" top="0.51181102362204722" bottom="0.51181102362204722" header="0.23622047244094491" footer="0.23622047244094491"/>
  <pageSetup paperSize="9" orientation="portrait" r:id="rId1"/>
  <headerFooter>
    <oddFooter>&amp;LSECTION NO. 1&amp;CGENERAL AND PARTICULAR PRELIMINARIES&amp;R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F039-C2FE-4569-9475-4D16F4BC2F42}">
  <dimension ref="A1:E390"/>
  <sheetViews>
    <sheetView view="pageBreakPreview" topLeftCell="A120" zoomScaleNormal="100" zoomScaleSheetLayoutView="100" zoomScalePageLayoutView="70" workbookViewId="0">
      <selection activeCell="H83" sqref="H83"/>
    </sheetView>
  </sheetViews>
  <sheetFormatPr defaultColWidth="9.08984375" defaultRowHeight="13" x14ac:dyDescent="0.3"/>
  <cols>
    <col min="1" max="1" width="4.90625" style="166" customWidth="1"/>
    <col min="2" max="2" width="30" style="166" customWidth="1"/>
    <col min="3" max="3" width="12" style="166" customWidth="1"/>
    <col min="4" max="4" width="27" style="166" customWidth="1"/>
    <col min="5" max="5" width="16.36328125" style="176" customWidth="1"/>
    <col min="6" max="256" width="9.08984375" style="111"/>
    <col min="257" max="257" width="4.90625" style="111" customWidth="1"/>
    <col min="258" max="258" width="32.453125" style="111" customWidth="1"/>
    <col min="259" max="259" width="12.6328125" style="111" customWidth="1"/>
    <col min="260" max="260" width="24.54296875" style="111" customWidth="1"/>
    <col min="261" max="261" width="15.54296875" style="111" customWidth="1"/>
    <col min="262" max="512" width="9.08984375" style="111"/>
    <col min="513" max="513" width="4.90625" style="111" customWidth="1"/>
    <col min="514" max="514" width="32.453125" style="111" customWidth="1"/>
    <col min="515" max="515" width="12.6328125" style="111" customWidth="1"/>
    <col min="516" max="516" width="24.54296875" style="111" customWidth="1"/>
    <col min="517" max="517" width="15.54296875" style="111" customWidth="1"/>
    <col min="518" max="768" width="9.08984375" style="111"/>
    <col min="769" max="769" width="4.90625" style="111" customWidth="1"/>
    <col min="770" max="770" width="32.453125" style="111" customWidth="1"/>
    <col min="771" max="771" width="12.6328125" style="111" customWidth="1"/>
    <col min="772" max="772" width="24.54296875" style="111" customWidth="1"/>
    <col min="773" max="773" width="15.54296875" style="111" customWidth="1"/>
    <col min="774" max="1024" width="9.08984375" style="111"/>
    <col min="1025" max="1025" width="4.90625" style="111" customWidth="1"/>
    <col min="1026" max="1026" width="32.453125" style="111" customWidth="1"/>
    <col min="1027" max="1027" width="12.6328125" style="111" customWidth="1"/>
    <col min="1028" max="1028" width="24.54296875" style="111" customWidth="1"/>
    <col min="1029" max="1029" width="15.54296875" style="111" customWidth="1"/>
    <col min="1030" max="1280" width="9.08984375" style="111"/>
    <col min="1281" max="1281" width="4.90625" style="111" customWidth="1"/>
    <col min="1282" max="1282" width="32.453125" style="111" customWidth="1"/>
    <col min="1283" max="1283" width="12.6328125" style="111" customWidth="1"/>
    <col min="1284" max="1284" width="24.54296875" style="111" customWidth="1"/>
    <col min="1285" max="1285" width="15.54296875" style="111" customWidth="1"/>
    <col min="1286" max="1536" width="9.08984375" style="111"/>
    <col min="1537" max="1537" width="4.90625" style="111" customWidth="1"/>
    <col min="1538" max="1538" width="32.453125" style="111" customWidth="1"/>
    <col min="1539" max="1539" width="12.6328125" style="111" customWidth="1"/>
    <col min="1540" max="1540" width="24.54296875" style="111" customWidth="1"/>
    <col min="1541" max="1541" width="15.54296875" style="111" customWidth="1"/>
    <col min="1542" max="1792" width="9.08984375" style="111"/>
    <col min="1793" max="1793" width="4.90625" style="111" customWidth="1"/>
    <col min="1794" max="1794" width="32.453125" style="111" customWidth="1"/>
    <col min="1795" max="1795" width="12.6328125" style="111" customWidth="1"/>
    <col min="1796" max="1796" width="24.54296875" style="111" customWidth="1"/>
    <col min="1797" max="1797" width="15.54296875" style="111" customWidth="1"/>
    <col min="1798" max="2048" width="9.08984375" style="111"/>
    <col min="2049" max="2049" width="4.90625" style="111" customWidth="1"/>
    <col min="2050" max="2050" width="32.453125" style="111" customWidth="1"/>
    <col min="2051" max="2051" width="12.6328125" style="111" customWidth="1"/>
    <col min="2052" max="2052" width="24.54296875" style="111" customWidth="1"/>
    <col min="2053" max="2053" width="15.54296875" style="111" customWidth="1"/>
    <col min="2054" max="2304" width="9.08984375" style="111"/>
    <col min="2305" max="2305" width="4.90625" style="111" customWidth="1"/>
    <col min="2306" max="2306" width="32.453125" style="111" customWidth="1"/>
    <col min="2307" max="2307" width="12.6328125" style="111" customWidth="1"/>
    <col min="2308" max="2308" width="24.54296875" style="111" customWidth="1"/>
    <col min="2309" max="2309" width="15.54296875" style="111" customWidth="1"/>
    <col min="2310" max="2560" width="9.08984375" style="111"/>
    <col min="2561" max="2561" width="4.90625" style="111" customWidth="1"/>
    <col min="2562" max="2562" width="32.453125" style="111" customWidth="1"/>
    <col min="2563" max="2563" width="12.6328125" style="111" customWidth="1"/>
    <col min="2564" max="2564" width="24.54296875" style="111" customWidth="1"/>
    <col min="2565" max="2565" width="15.54296875" style="111" customWidth="1"/>
    <col min="2566" max="2816" width="9.08984375" style="111"/>
    <col min="2817" max="2817" width="4.90625" style="111" customWidth="1"/>
    <col min="2818" max="2818" width="32.453125" style="111" customWidth="1"/>
    <col min="2819" max="2819" width="12.6328125" style="111" customWidth="1"/>
    <col min="2820" max="2820" width="24.54296875" style="111" customWidth="1"/>
    <col min="2821" max="2821" width="15.54296875" style="111" customWidth="1"/>
    <col min="2822" max="3072" width="9.08984375" style="111"/>
    <col min="3073" max="3073" width="4.90625" style="111" customWidth="1"/>
    <col min="3074" max="3074" width="32.453125" style="111" customWidth="1"/>
    <col min="3075" max="3075" width="12.6328125" style="111" customWidth="1"/>
    <col min="3076" max="3076" width="24.54296875" style="111" customWidth="1"/>
    <col min="3077" max="3077" width="15.54296875" style="111" customWidth="1"/>
    <col min="3078" max="3328" width="9.08984375" style="111"/>
    <col min="3329" max="3329" width="4.90625" style="111" customWidth="1"/>
    <col min="3330" max="3330" width="32.453125" style="111" customWidth="1"/>
    <col min="3331" max="3331" width="12.6328125" style="111" customWidth="1"/>
    <col min="3332" max="3332" width="24.54296875" style="111" customWidth="1"/>
    <col min="3333" max="3333" width="15.54296875" style="111" customWidth="1"/>
    <col min="3334" max="3584" width="9.08984375" style="111"/>
    <col min="3585" max="3585" width="4.90625" style="111" customWidth="1"/>
    <col min="3586" max="3586" width="32.453125" style="111" customWidth="1"/>
    <col min="3587" max="3587" width="12.6328125" style="111" customWidth="1"/>
    <col min="3588" max="3588" width="24.54296875" style="111" customWidth="1"/>
    <col min="3589" max="3589" width="15.54296875" style="111" customWidth="1"/>
    <col min="3590" max="3840" width="9.08984375" style="111"/>
    <col min="3841" max="3841" width="4.90625" style="111" customWidth="1"/>
    <col min="3842" max="3842" width="32.453125" style="111" customWidth="1"/>
    <col min="3843" max="3843" width="12.6328125" style="111" customWidth="1"/>
    <col min="3844" max="3844" width="24.54296875" style="111" customWidth="1"/>
    <col min="3845" max="3845" width="15.54296875" style="111" customWidth="1"/>
    <col min="3846" max="4096" width="9.08984375" style="111"/>
    <col min="4097" max="4097" width="4.90625" style="111" customWidth="1"/>
    <col min="4098" max="4098" width="32.453125" style="111" customWidth="1"/>
    <col min="4099" max="4099" width="12.6328125" style="111" customWidth="1"/>
    <col min="4100" max="4100" width="24.54296875" style="111" customWidth="1"/>
    <col min="4101" max="4101" width="15.54296875" style="111" customWidth="1"/>
    <col min="4102" max="4352" width="9.08984375" style="111"/>
    <col min="4353" max="4353" width="4.90625" style="111" customWidth="1"/>
    <col min="4354" max="4354" width="32.453125" style="111" customWidth="1"/>
    <col min="4355" max="4355" width="12.6328125" style="111" customWidth="1"/>
    <col min="4356" max="4356" width="24.54296875" style="111" customWidth="1"/>
    <col min="4357" max="4357" width="15.54296875" style="111" customWidth="1"/>
    <col min="4358" max="4608" width="9.08984375" style="111"/>
    <col min="4609" max="4609" width="4.90625" style="111" customWidth="1"/>
    <col min="4610" max="4610" width="32.453125" style="111" customWidth="1"/>
    <col min="4611" max="4611" width="12.6328125" style="111" customWidth="1"/>
    <col min="4612" max="4612" width="24.54296875" style="111" customWidth="1"/>
    <col min="4613" max="4613" width="15.54296875" style="111" customWidth="1"/>
    <col min="4614" max="4864" width="9.08984375" style="111"/>
    <col min="4865" max="4865" width="4.90625" style="111" customWidth="1"/>
    <col min="4866" max="4866" width="32.453125" style="111" customWidth="1"/>
    <col min="4867" max="4867" width="12.6328125" style="111" customWidth="1"/>
    <col min="4868" max="4868" width="24.54296875" style="111" customWidth="1"/>
    <col min="4869" max="4869" width="15.54296875" style="111" customWidth="1"/>
    <col min="4870" max="5120" width="9.08984375" style="111"/>
    <col min="5121" max="5121" width="4.90625" style="111" customWidth="1"/>
    <col min="5122" max="5122" width="32.453125" style="111" customWidth="1"/>
    <col min="5123" max="5123" width="12.6328125" style="111" customWidth="1"/>
    <col min="5124" max="5124" width="24.54296875" style="111" customWidth="1"/>
    <col min="5125" max="5125" width="15.54296875" style="111" customWidth="1"/>
    <col min="5126" max="5376" width="9.08984375" style="111"/>
    <col min="5377" max="5377" width="4.90625" style="111" customWidth="1"/>
    <col min="5378" max="5378" width="32.453125" style="111" customWidth="1"/>
    <col min="5379" max="5379" width="12.6328125" style="111" customWidth="1"/>
    <col min="5380" max="5380" width="24.54296875" style="111" customWidth="1"/>
    <col min="5381" max="5381" width="15.54296875" style="111" customWidth="1"/>
    <col min="5382" max="5632" width="9.08984375" style="111"/>
    <col min="5633" max="5633" width="4.90625" style="111" customWidth="1"/>
    <col min="5634" max="5634" width="32.453125" style="111" customWidth="1"/>
    <col min="5635" max="5635" width="12.6328125" style="111" customWidth="1"/>
    <col min="5636" max="5636" width="24.54296875" style="111" customWidth="1"/>
    <col min="5637" max="5637" width="15.54296875" style="111" customWidth="1"/>
    <col min="5638" max="5888" width="9.08984375" style="111"/>
    <col min="5889" max="5889" width="4.90625" style="111" customWidth="1"/>
    <col min="5890" max="5890" width="32.453125" style="111" customWidth="1"/>
    <col min="5891" max="5891" width="12.6328125" style="111" customWidth="1"/>
    <col min="5892" max="5892" width="24.54296875" style="111" customWidth="1"/>
    <col min="5893" max="5893" width="15.54296875" style="111" customWidth="1"/>
    <col min="5894" max="6144" width="9.08984375" style="111"/>
    <col min="6145" max="6145" width="4.90625" style="111" customWidth="1"/>
    <col min="6146" max="6146" width="32.453125" style="111" customWidth="1"/>
    <col min="6147" max="6147" width="12.6328125" style="111" customWidth="1"/>
    <col min="6148" max="6148" width="24.54296875" style="111" customWidth="1"/>
    <col min="6149" max="6149" width="15.54296875" style="111" customWidth="1"/>
    <col min="6150" max="6400" width="9.08984375" style="111"/>
    <col min="6401" max="6401" width="4.90625" style="111" customWidth="1"/>
    <col min="6402" max="6402" width="32.453125" style="111" customWidth="1"/>
    <col min="6403" max="6403" width="12.6328125" style="111" customWidth="1"/>
    <col min="6404" max="6404" width="24.54296875" style="111" customWidth="1"/>
    <col min="6405" max="6405" width="15.54296875" style="111" customWidth="1"/>
    <col min="6406" max="6656" width="9.08984375" style="111"/>
    <col min="6657" max="6657" width="4.90625" style="111" customWidth="1"/>
    <col min="6658" max="6658" width="32.453125" style="111" customWidth="1"/>
    <col min="6659" max="6659" width="12.6328125" style="111" customWidth="1"/>
    <col min="6660" max="6660" width="24.54296875" style="111" customWidth="1"/>
    <col min="6661" max="6661" width="15.54296875" style="111" customWidth="1"/>
    <col min="6662" max="6912" width="9.08984375" style="111"/>
    <col min="6913" max="6913" width="4.90625" style="111" customWidth="1"/>
    <col min="6914" max="6914" width="32.453125" style="111" customWidth="1"/>
    <col min="6915" max="6915" width="12.6328125" style="111" customWidth="1"/>
    <col min="6916" max="6916" width="24.54296875" style="111" customWidth="1"/>
    <col min="6917" max="6917" width="15.54296875" style="111" customWidth="1"/>
    <col min="6918" max="7168" width="9.08984375" style="111"/>
    <col min="7169" max="7169" width="4.90625" style="111" customWidth="1"/>
    <col min="7170" max="7170" width="32.453125" style="111" customWidth="1"/>
    <col min="7171" max="7171" width="12.6328125" style="111" customWidth="1"/>
    <col min="7172" max="7172" width="24.54296875" style="111" customWidth="1"/>
    <col min="7173" max="7173" width="15.54296875" style="111" customWidth="1"/>
    <col min="7174" max="7424" width="9.08984375" style="111"/>
    <col min="7425" max="7425" width="4.90625" style="111" customWidth="1"/>
    <col min="7426" max="7426" width="32.453125" style="111" customWidth="1"/>
    <col min="7427" max="7427" width="12.6328125" style="111" customWidth="1"/>
    <col min="7428" max="7428" width="24.54296875" style="111" customWidth="1"/>
    <col min="7429" max="7429" width="15.54296875" style="111" customWidth="1"/>
    <col min="7430" max="7680" width="9.08984375" style="111"/>
    <col min="7681" max="7681" width="4.90625" style="111" customWidth="1"/>
    <col min="7682" max="7682" width="32.453125" style="111" customWidth="1"/>
    <col min="7683" max="7683" width="12.6328125" style="111" customWidth="1"/>
    <col min="7684" max="7684" width="24.54296875" style="111" customWidth="1"/>
    <col min="7685" max="7685" width="15.54296875" style="111" customWidth="1"/>
    <col min="7686" max="7936" width="9.08984375" style="111"/>
    <col min="7937" max="7937" width="4.90625" style="111" customWidth="1"/>
    <col min="7938" max="7938" width="32.453125" style="111" customWidth="1"/>
    <col min="7939" max="7939" width="12.6328125" style="111" customWidth="1"/>
    <col min="7940" max="7940" width="24.54296875" style="111" customWidth="1"/>
    <col min="7941" max="7941" width="15.54296875" style="111" customWidth="1"/>
    <col min="7942" max="8192" width="9.08984375" style="111"/>
    <col min="8193" max="8193" width="4.90625" style="111" customWidth="1"/>
    <col min="8194" max="8194" width="32.453125" style="111" customWidth="1"/>
    <col min="8195" max="8195" width="12.6328125" style="111" customWidth="1"/>
    <col min="8196" max="8196" width="24.54296875" style="111" customWidth="1"/>
    <col min="8197" max="8197" width="15.54296875" style="111" customWidth="1"/>
    <col min="8198" max="8448" width="9.08984375" style="111"/>
    <col min="8449" max="8449" width="4.90625" style="111" customWidth="1"/>
    <col min="8450" max="8450" width="32.453125" style="111" customWidth="1"/>
    <col min="8451" max="8451" width="12.6328125" style="111" customWidth="1"/>
    <col min="8452" max="8452" width="24.54296875" style="111" customWidth="1"/>
    <col min="8453" max="8453" width="15.54296875" style="111" customWidth="1"/>
    <col min="8454" max="8704" width="9.08984375" style="111"/>
    <col min="8705" max="8705" width="4.90625" style="111" customWidth="1"/>
    <col min="8706" max="8706" width="32.453125" style="111" customWidth="1"/>
    <col min="8707" max="8707" width="12.6328125" style="111" customWidth="1"/>
    <col min="8708" max="8708" width="24.54296875" style="111" customWidth="1"/>
    <col min="8709" max="8709" width="15.54296875" style="111" customWidth="1"/>
    <col min="8710" max="8960" width="9.08984375" style="111"/>
    <col min="8961" max="8961" width="4.90625" style="111" customWidth="1"/>
    <col min="8962" max="8962" width="32.453125" style="111" customWidth="1"/>
    <col min="8963" max="8963" width="12.6328125" style="111" customWidth="1"/>
    <col min="8964" max="8964" width="24.54296875" style="111" customWidth="1"/>
    <col min="8965" max="8965" width="15.54296875" style="111" customWidth="1"/>
    <col min="8966" max="9216" width="9.08984375" style="111"/>
    <col min="9217" max="9217" width="4.90625" style="111" customWidth="1"/>
    <col min="9218" max="9218" width="32.453125" style="111" customWidth="1"/>
    <col min="9219" max="9219" width="12.6328125" style="111" customWidth="1"/>
    <col min="9220" max="9220" width="24.54296875" style="111" customWidth="1"/>
    <col min="9221" max="9221" width="15.54296875" style="111" customWidth="1"/>
    <col min="9222" max="9472" width="9.08984375" style="111"/>
    <col min="9473" max="9473" width="4.90625" style="111" customWidth="1"/>
    <col min="9474" max="9474" width="32.453125" style="111" customWidth="1"/>
    <col min="9475" max="9475" width="12.6328125" style="111" customWidth="1"/>
    <col min="9476" max="9476" width="24.54296875" style="111" customWidth="1"/>
    <col min="9477" max="9477" width="15.54296875" style="111" customWidth="1"/>
    <col min="9478" max="9728" width="9.08984375" style="111"/>
    <col min="9729" max="9729" width="4.90625" style="111" customWidth="1"/>
    <col min="9730" max="9730" width="32.453125" style="111" customWidth="1"/>
    <col min="9731" max="9731" width="12.6328125" style="111" customWidth="1"/>
    <col min="9732" max="9732" width="24.54296875" style="111" customWidth="1"/>
    <col min="9733" max="9733" width="15.54296875" style="111" customWidth="1"/>
    <col min="9734" max="9984" width="9.08984375" style="111"/>
    <col min="9985" max="9985" width="4.90625" style="111" customWidth="1"/>
    <col min="9986" max="9986" width="32.453125" style="111" customWidth="1"/>
    <col min="9987" max="9987" width="12.6328125" style="111" customWidth="1"/>
    <col min="9988" max="9988" width="24.54296875" style="111" customWidth="1"/>
    <col min="9989" max="9989" width="15.54296875" style="111" customWidth="1"/>
    <col min="9990" max="10240" width="9.08984375" style="111"/>
    <col min="10241" max="10241" width="4.90625" style="111" customWidth="1"/>
    <col min="10242" max="10242" width="32.453125" style="111" customWidth="1"/>
    <col min="10243" max="10243" width="12.6328125" style="111" customWidth="1"/>
    <col min="10244" max="10244" width="24.54296875" style="111" customWidth="1"/>
    <col min="10245" max="10245" width="15.54296875" style="111" customWidth="1"/>
    <col min="10246" max="10496" width="9.08984375" style="111"/>
    <col min="10497" max="10497" width="4.90625" style="111" customWidth="1"/>
    <col min="10498" max="10498" width="32.453125" style="111" customWidth="1"/>
    <col min="10499" max="10499" width="12.6328125" style="111" customWidth="1"/>
    <col min="10500" max="10500" width="24.54296875" style="111" customWidth="1"/>
    <col min="10501" max="10501" width="15.54296875" style="111" customWidth="1"/>
    <col min="10502" max="10752" width="9.08984375" style="111"/>
    <col min="10753" max="10753" width="4.90625" style="111" customWidth="1"/>
    <col min="10754" max="10754" width="32.453125" style="111" customWidth="1"/>
    <col min="10755" max="10755" width="12.6328125" style="111" customWidth="1"/>
    <col min="10756" max="10756" width="24.54296875" style="111" customWidth="1"/>
    <col min="10757" max="10757" width="15.54296875" style="111" customWidth="1"/>
    <col min="10758" max="11008" width="9.08984375" style="111"/>
    <col min="11009" max="11009" width="4.90625" style="111" customWidth="1"/>
    <col min="11010" max="11010" width="32.453125" style="111" customWidth="1"/>
    <col min="11011" max="11011" width="12.6328125" style="111" customWidth="1"/>
    <col min="11012" max="11012" width="24.54296875" style="111" customWidth="1"/>
    <col min="11013" max="11013" width="15.54296875" style="111" customWidth="1"/>
    <col min="11014" max="11264" width="9.08984375" style="111"/>
    <col min="11265" max="11265" width="4.90625" style="111" customWidth="1"/>
    <col min="11266" max="11266" width="32.453125" style="111" customWidth="1"/>
    <col min="11267" max="11267" width="12.6328125" style="111" customWidth="1"/>
    <col min="11268" max="11268" width="24.54296875" style="111" customWidth="1"/>
    <col min="11269" max="11269" width="15.54296875" style="111" customWidth="1"/>
    <col min="11270" max="11520" width="9.08984375" style="111"/>
    <col min="11521" max="11521" width="4.90625" style="111" customWidth="1"/>
    <col min="11522" max="11522" width="32.453125" style="111" customWidth="1"/>
    <col min="11523" max="11523" width="12.6328125" style="111" customWidth="1"/>
    <col min="11524" max="11524" width="24.54296875" style="111" customWidth="1"/>
    <col min="11525" max="11525" width="15.54296875" style="111" customWidth="1"/>
    <col min="11526" max="11776" width="9.08984375" style="111"/>
    <col min="11777" max="11777" width="4.90625" style="111" customWidth="1"/>
    <col min="11778" max="11778" width="32.453125" style="111" customWidth="1"/>
    <col min="11779" max="11779" width="12.6328125" style="111" customWidth="1"/>
    <col min="11780" max="11780" width="24.54296875" style="111" customWidth="1"/>
    <col min="11781" max="11781" width="15.54296875" style="111" customWidth="1"/>
    <col min="11782" max="12032" width="9.08984375" style="111"/>
    <col min="12033" max="12033" width="4.90625" style="111" customWidth="1"/>
    <col min="12034" max="12034" width="32.453125" style="111" customWidth="1"/>
    <col min="12035" max="12035" width="12.6328125" style="111" customWidth="1"/>
    <col min="12036" max="12036" width="24.54296875" style="111" customWidth="1"/>
    <col min="12037" max="12037" width="15.54296875" style="111" customWidth="1"/>
    <col min="12038" max="12288" width="9.08984375" style="111"/>
    <col min="12289" max="12289" width="4.90625" style="111" customWidth="1"/>
    <col min="12290" max="12290" width="32.453125" style="111" customWidth="1"/>
    <col min="12291" max="12291" width="12.6328125" style="111" customWidth="1"/>
    <col min="12292" max="12292" width="24.54296875" style="111" customWidth="1"/>
    <col min="12293" max="12293" width="15.54296875" style="111" customWidth="1"/>
    <col min="12294" max="12544" width="9.08984375" style="111"/>
    <col min="12545" max="12545" width="4.90625" style="111" customWidth="1"/>
    <col min="12546" max="12546" width="32.453125" style="111" customWidth="1"/>
    <col min="12547" max="12547" width="12.6328125" style="111" customWidth="1"/>
    <col min="12548" max="12548" width="24.54296875" style="111" customWidth="1"/>
    <col min="12549" max="12549" width="15.54296875" style="111" customWidth="1"/>
    <col min="12550" max="12800" width="9.08984375" style="111"/>
    <col min="12801" max="12801" width="4.90625" style="111" customWidth="1"/>
    <col min="12802" max="12802" width="32.453125" style="111" customWidth="1"/>
    <col min="12803" max="12803" width="12.6328125" style="111" customWidth="1"/>
    <col min="12804" max="12804" width="24.54296875" style="111" customWidth="1"/>
    <col min="12805" max="12805" width="15.54296875" style="111" customWidth="1"/>
    <col min="12806" max="13056" width="9.08984375" style="111"/>
    <col min="13057" max="13057" width="4.90625" style="111" customWidth="1"/>
    <col min="13058" max="13058" width="32.453125" style="111" customWidth="1"/>
    <col min="13059" max="13059" width="12.6328125" style="111" customWidth="1"/>
    <col min="13060" max="13060" width="24.54296875" style="111" customWidth="1"/>
    <col min="13061" max="13061" width="15.54296875" style="111" customWidth="1"/>
    <col min="13062" max="13312" width="9.08984375" style="111"/>
    <col min="13313" max="13313" width="4.90625" style="111" customWidth="1"/>
    <col min="13314" max="13314" width="32.453125" style="111" customWidth="1"/>
    <col min="13315" max="13315" width="12.6328125" style="111" customWidth="1"/>
    <col min="13316" max="13316" width="24.54296875" style="111" customWidth="1"/>
    <col min="13317" max="13317" width="15.54296875" style="111" customWidth="1"/>
    <col min="13318" max="13568" width="9.08984375" style="111"/>
    <col min="13569" max="13569" width="4.90625" style="111" customWidth="1"/>
    <col min="13570" max="13570" width="32.453125" style="111" customWidth="1"/>
    <col min="13571" max="13571" width="12.6328125" style="111" customWidth="1"/>
    <col min="13572" max="13572" width="24.54296875" style="111" customWidth="1"/>
    <col min="13573" max="13573" width="15.54296875" style="111" customWidth="1"/>
    <col min="13574" max="13824" width="9.08984375" style="111"/>
    <col min="13825" max="13825" width="4.90625" style="111" customWidth="1"/>
    <col min="13826" max="13826" width="32.453125" style="111" customWidth="1"/>
    <col min="13827" max="13827" width="12.6328125" style="111" customWidth="1"/>
    <col min="13828" max="13828" width="24.54296875" style="111" customWidth="1"/>
    <col min="13829" max="13829" width="15.54296875" style="111" customWidth="1"/>
    <col min="13830" max="14080" width="9.08984375" style="111"/>
    <col min="14081" max="14081" width="4.90625" style="111" customWidth="1"/>
    <col min="14082" max="14082" width="32.453125" style="111" customWidth="1"/>
    <col min="14083" max="14083" width="12.6328125" style="111" customWidth="1"/>
    <col min="14084" max="14084" width="24.54296875" style="111" customWidth="1"/>
    <col min="14085" max="14085" width="15.54296875" style="111" customWidth="1"/>
    <col min="14086" max="14336" width="9.08984375" style="111"/>
    <col min="14337" max="14337" width="4.90625" style="111" customWidth="1"/>
    <col min="14338" max="14338" width="32.453125" style="111" customWidth="1"/>
    <col min="14339" max="14339" width="12.6328125" style="111" customWidth="1"/>
    <col min="14340" max="14340" width="24.54296875" style="111" customWidth="1"/>
    <col min="14341" max="14341" width="15.54296875" style="111" customWidth="1"/>
    <col min="14342" max="14592" width="9.08984375" style="111"/>
    <col min="14593" max="14593" width="4.90625" style="111" customWidth="1"/>
    <col min="14594" max="14594" width="32.453125" style="111" customWidth="1"/>
    <col min="14595" max="14595" width="12.6328125" style="111" customWidth="1"/>
    <col min="14596" max="14596" width="24.54296875" style="111" customWidth="1"/>
    <col min="14597" max="14597" width="15.54296875" style="111" customWidth="1"/>
    <col min="14598" max="14848" width="9.08984375" style="111"/>
    <col min="14849" max="14849" width="4.90625" style="111" customWidth="1"/>
    <col min="14850" max="14850" width="32.453125" style="111" customWidth="1"/>
    <col min="14851" max="14851" width="12.6328125" style="111" customWidth="1"/>
    <col min="14852" max="14852" width="24.54296875" style="111" customWidth="1"/>
    <col min="14853" max="14853" width="15.54296875" style="111" customWidth="1"/>
    <col min="14854" max="15104" width="9.08984375" style="111"/>
    <col min="15105" max="15105" width="4.90625" style="111" customWidth="1"/>
    <col min="15106" max="15106" width="32.453125" style="111" customWidth="1"/>
    <col min="15107" max="15107" width="12.6328125" style="111" customWidth="1"/>
    <col min="15108" max="15108" width="24.54296875" style="111" customWidth="1"/>
    <col min="15109" max="15109" width="15.54296875" style="111" customWidth="1"/>
    <col min="15110" max="15360" width="9.08984375" style="111"/>
    <col min="15361" max="15361" width="4.90625" style="111" customWidth="1"/>
    <col min="15362" max="15362" width="32.453125" style="111" customWidth="1"/>
    <col min="15363" max="15363" width="12.6328125" style="111" customWidth="1"/>
    <col min="15364" max="15364" width="24.54296875" style="111" customWidth="1"/>
    <col min="15365" max="15365" width="15.54296875" style="111" customWidth="1"/>
    <col min="15366" max="15616" width="9.08984375" style="111"/>
    <col min="15617" max="15617" width="4.90625" style="111" customWidth="1"/>
    <col min="15618" max="15618" width="32.453125" style="111" customWidth="1"/>
    <col min="15619" max="15619" width="12.6328125" style="111" customWidth="1"/>
    <col min="15620" max="15620" width="24.54296875" style="111" customWidth="1"/>
    <col min="15621" max="15621" width="15.54296875" style="111" customWidth="1"/>
    <col min="15622" max="15872" width="9.08984375" style="111"/>
    <col min="15873" max="15873" width="4.90625" style="111" customWidth="1"/>
    <col min="15874" max="15874" width="32.453125" style="111" customWidth="1"/>
    <col min="15875" max="15875" width="12.6328125" style="111" customWidth="1"/>
    <col min="15876" max="15876" width="24.54296875" style="111" customWidth="1"/>
    <col min="15877" max="15877" width="15.54296875" style="111" customWidth="1"/>
    <col min="15878" max="16128" width="9.08984375" style="111"/>
    <col min="16129" max="16129" width="4.90625" style="111" customWidth="1"/>
    <col min="16130" max="16130" width="32.453125" style="111" customWidth="1"/>
    <col min="16131" max="16131" width="12.6328125" style="111" customWidth="1"/>
    <col min="16132" max="16132" width="24.54296875" style="111" customWidth="1"/>
    <col min="16133" max="16133" width="15.54296875" style="111" customWidth="1"/>
    <col min="16134" max="16384" width="9.08984375" style="111"/>
  </cols>
  <sheetData>
    <row r="1" spans="1:5" s="105" customFormat="1" ht="18.75" customHeight="1" thickTop="1" x14ac:dyDescent="0.35">
      <c r="A1" s="103" t="s">
        <v>0</v>
      </c>
      <c r="B1" s="247" t="s">
        <v>1</v>
      </c>
      <c r="C1" s="248"/>
      <c r="D1" s="248"/>
      <c r="E1" s="104" t="s">
        <v>185</v>
      </c>
    </row>
    <row r="2" spans="1:5" x14ac:dyDescent="0.3">
      <c r="A2" s="106"/>
      <c r="B2" s="107"/>
      <c r="C2" s="108"/>
      <c r="D2" s="109"/>
      <c r="E2" s="110"/>
    </row>
    <row r="3" spans="1:5" x14ac:dyDescent="0.3">
      <c r="A3" s="112"/>
      <c r="B3" s="113" t="s">
        <v>186</v>
      </c>
      <c r="C3" s="114"/>
      <c r="D3" s="114"/>
      <c r="E3" s="115"/>
    </row>
    <row r="4" spans="1:5" x14ac:dyDescent="0.3">
      <c r="A4" s="112"/>
      <c r="B4" s="116"/>
      <c r="C4" s="117"/>
      <c r="D4" s="117"/>
      <c r="E4" s="118"/>
    </row>
    <row r="5" spans="1:5" x14ac:dyDescent="0.3">
      <c r="A5" s="112"/>
      <c r="B5" s="113" t="s">
        <v>224</v>
      </c>
      <c r="C5" s="161"/>
      <c r="D5" s="161"/>
      <c r="E5" s="162"/>
    </row>
    <row r="6" spans="1:5" x14ac:dyDescent="0.3">
      <c r="A6" s="112"/>
      <c r="B6" s="153"/>
      <c r="C6" s="125"/>
      <c r="D6" s="125"/>
      <c r="E6" s="128"/>
    </row>
    <row r="7" spans="1:5" x14ac:dyDescent="0.3">
      <c r="A7" s="112" t="s">
        <v>133</v>
      </c>
      <c r="B7" s="116" t="s">
        <v>225</v>
      </c>
      <c r="C7" s="125"/>
      <c r="D7" s="125"/>
      <c r="E7" s="128"/>
    </row>
    <row r="8" spans="1:5" x14ac:dyDescent="0.3">
      <c r="A8" s="112"/>
      <c r="B8" s="116"/>
      <c r="C8" s="125"/>
      <c r="D8" s="125"/>
      <c r="E8" s="128"/>
    </row>
    <row r="9" spans="1:5" ht="75.75" customHeight="1" x14ac:dyDescent="0.3">
      <c r="A9" s="177"/>
      <c r="B9" s="258" t="s">
        <v>226</v>
      </c>
      <c r="C9" s="265"/>
      <c r="D9" s="265"/>
      <c r="E9" s="126"/>
    </row>
    <row r="10" spans="1:5" x14ac:dyDescent="0.3">
      <c r="A10" s="112"/>
      <c r="B10" s="153"/>
      <c r="C10" s="125"/>
      <c r="D10" s="125"/>
      <c r="E10" s="128"/>
    </row>
    <row r="11" spans="1:5" x14ac:dyDescent="0.3">
      <c r="A11" s="112" t="s">
        <v>134</v>
      </c>
      <c r="B11" s="116" t="s">
        <v>227</v>
      </c>
      <c r="C11" s="125"/>
      <c r="D11" s="125"/>
      <c r="E11" s="128"/>
    </row>
    <row r="12" spans="1:5" x14ac:dyDescent="0.3">
      <c r="A12" s="112"/>
      <c r="B12" s="116"/>
      <c r="C12" s="125"/>
      <c r="D12" s="125"/>
      <c r="E12" s="128"/>
    </row>
    <row r="13" spans="1:5" ht="27.75" customHeight="1" x14ac:dyDescent="0.3">
      <c r="A13" s="112"/>
      <c r="B13" s="256" t="s">
        <v>228</v>
      </c>
      <c r="C13" s="257"/>
      <c r="D13" s="257"/>
      <c r="E13" s="167">
        <v>0</v>
      </c>
    </row>
    <row r="14" spans="1:5" x14ac:dyDescent="0.3">
      <c r="A14" s="112"/>
      <c r="B14" s="153"/>
      <c r="C14" s="125"/>
      <c r="D14" s="125"/>
      <c r="E14" s="128"/>
    </row>
    <row r="15" spans="1:5" x14ac:dyDescent="0.3">
      <c r="A15" s="112" t="s">
        <v>135</v>
      </c>
      <c r="B15" s="116" t="s">
        <v>229</v>
      </c>
      <c r="C15" s="125"/>
      <c r="D15" s="125"/>
      <c r="E15" s="128"/>
    </row>
    <row r="16" spans="1:5" x14ac:dyDescent="0.3">
      <c r="A16" s="112"/>
      <c r="B16" s="153"/>
      <c r="C16" s="125"/>
      <c r="D16" s="125"/>
      <c r="E16" s="128"/>
    </row>
    <row r="17" spans="1:5" x14ac:dyDescent="0.3">
      <c r="A17" s="112"/>
      <c r="B17" s="153" t="s">
        <v>230</v>
      </c>
      <c r="C17" s="125"/>
      <c r="D17" s="125"/>
      <c r="E17" s="128"/>
    </row>
    <row r="18" spans="1:5" x14ac:dyDescent="0.3">
      <c r="A18" s="112"/>
      <c r="B18" s="153"/>
      <c r="C18" s="125"/>
      <c r="D18" s="125"/>
      <c r="E18" s="128"/>
    </row>
    <row r="19" spans="1:5" x14ac:dyDescent="0.3">
      <c r="A19" s="112"/>
      <c r="B19" s="153" t="s">
        <v>231</v>
      </c>
      <c r="C19" s="125"/>
      <c r="D19" s="125"/>
      <c r="E19" s="128"/>
    </row>
    <row r="20" spans="1:5" x14ac:dyDescent="0.3">
      <c r="A20" s="112"/>
      <c r="B20" s="153"/>
      <c r="C20" s="125"/>
      <c r="D20" s="125"/>
      <c r="E20" s="128"/>
    </row>
    <row r="21" spans="1:5" x14ac:dyDescent="0.3">
      <c r="A21" s="112"/>
      <c r="B21" s="153" t="s">
        <v>232</v>
      </c>
      <c r="C21" s="125"/>
      <c r="D21" s="125"/>
      <c r="E21" s="128"/>
    </row>
    <row r="22" spans="1:5" x14ac:dyDescent="0.3">
      <c r="A22" s="112"/>
      <c r="B22" s="153"/>
      <c r="C22" s="125"/>
      <c r="D22" s="125"/>
      <c r="E22" s="128"/>
    </row>
    <row r="23" spans="1:5" ht="29.25" customHeight="1" x14ac:dyDescent="0.3">
      <c r="A23" s="112"/>
      <c r="B23" s="256" t="s">
        <v>233</v>
      </c>
      <c r="C23" s="257"/>
      <c r="D23" s="257"/>
      <c r="E23" s="150"/>
    </row>
    <row r="24" spans="1:5" x14ac:dyDescent="0.3">
      <c r="A24" s="112"/>
      <c r="B24" s="148"/>
      <c r="C24" s="149"/>
      <c r="D24" s="149"/>
      <c r="E24" s="150"/>
    </row>
    <row r="25" spans="1:5" ht="29.25" customHeight="1" x14ac:dyDescent="0.3">
      <c r="A25" s="112"/>
      <c r="B25" s="254"/>
      <c r="C25" s="255"/>
      <c r="D25" s="255"/>
      <c r="E25" s="147"/>
    </row>
    <row r="26" spans="1:5" x14ac:dyDescent="0.3">
      <c r="A26" s="112"/>
      <c r="B26" s="153"/>
      <c r="C26" s="125"/>
      <c r="D26" s="125"/>
      <c r="E26" s="128"/>
    </row>
    <row r="27" spans="1:5" x14ac:dyDescent="0.3">
      <c r="A27" s="112"/>
      <c r="B27" s="153" t="s">
        <v>234</v>
      </c>
      <c r="C27" s="161"/>
      <c r="D27" s="161"/>
      <c r="E27" s="162"/>
    </row>
    <row r="28" spans="1:5" x14ac:dyDescent="0.3">
      <c r="A28" s="112"/>
      <c r="B28" s="153"/>
      <c r="C28" s="125"/>
      <c r="D28" s="125"/>
      <c r="E28" s="128"/>
    </row>
    <row r="29" spans="1:5" x14ac:dyDescent="0.3">
      <c r="A29" s="112"/>
      <c r="B29" s="153" t="s">
        <v>235</v>
      </c>
      <c r="C29" s="125"/>
      <c r="D29" s="125"/>
      <c r="E29" s="128"/>
    </row>
    <row r="30" spans="1:5" x14ac:dyDescent="0.3">
      <c r="A30" s="112"/>
      <c r="B30" s="153"/>
      <c r="C30" s="125"/>
      <c r="D30" s="125"/>
      <c r="E30" s="128"/>
    </row>
    <row r="31" spans="1:5" x14ac:dyDescent="0.3">
      <c r="A31" s="112"/>
      <c r="B31" s="153" t="s">
        <v>236</v>
      </c>
      <c r="C31" s="125"/>
      <c r="D31" s="125"/>
      <c r="E31" s="128"/>
    </row>
    <row r="32" spans="1:5" x14ac:dyDescent="0.3">
      <c r="A32" s="112"/>
      <c r="B32" s="153"/>
      <c r="C32" s="125"/>
      <c r="D32" s="125"/>
      <c r="E32" s="128"/>
    </row>
    <row r="33" spans="1:5" x14ac:dyDescent="0.3">
      <c r="A33" s="112"/>
      <c r="B33" s="153" t="s">
        <v>237</v>
      </c>
      <c r="C33" s="125"/>
      <c r="D33" s="125"/>
      <c r="E33" s="128"/>
    </row>
    <row r="34" spans="1:5" x14ac:dyDescent="0.3">
      <c r="A34" s="112"/>
      <c r="B34" s="153"/>
      <c r="C34" s="125"/>
      <c r="D34" s="125"/>
      <c r="E34" s="128"/>
    </row>
    <row r="35" spans="1:5" x14ac:dyDescent="0.3">
      <c r="A35" s="112"/>
      <c r="B35" s="153" t="s">
        <v>238</v>
      </c>
      <c r="C35" s="161"/>
      <c r="D35" s="161"/>
      <c r="E35" s="162"/>
    </row>
    <row r="36" spans="1:5" x14ac:dyDescent="0.3">
      <c r="A36" s="112"/>
      <c r="B36" s="153"/>
      <c r="C36" s="161"/>
      <c r="D36" s="161"/>
      <c r="E36" s="162"/>
    </row>
    <row r="37" spans="1:5" x14ac:dyDescent="0.3">
      <c r="A37" s="112"/>
      <c r="B37" s="153" t="s">
        <v>239</v>
      </c>
      <c r="C37" s="161"/>
      <c r="D37" s="161"/>
      <c r="E37" s="162"/>
    </row>
    <row r="38" spans="1:5" x14ac:dyDescent="0.3">
      <c r="A38" s="112"/>
      <c r="B38" s="153"/>
      <c r="C38" s="125"/>
      <c r="D38" s="125"/>
      <c r="E38" s="128"/>
    </row>
    <row r="39" spans="1:5" ht="30" customHeight="1" x14ac:dyDescent="0.3">
      <c r="A39" s="112"/>
      <c r="B39" s="256" t="s">
        <v>240</v>
      </c>
      <c r="C39" s="257"/>
      <c r="D39" s="257"/>
      <c r="E39" s="150"/>
    </row>
    <row r="40" spans="1:5" x14ac:dyDescent="0.3">
      <c r="A40" s="112"/>
      <c r="B40" s="153"/>
      <c r="C40" s="161"/>
      <c r="D40" s="161"/>
      <c r="E40" s="162"/>
    </row>
    <row r="41" spans="1:5" ht="45.75" customHeight="1" x14ac:dyDescent="0.3">
      <c r="A41" s="112"/>
      <c r="B41" s="256"/>
      <c r="C41" s="257"/>
      <c r="D41" s="257"/>
      <c r="E41" s="150"/>
    </row>
    <row r="42" spans="1:5" x14ac:dyDescent="0.3">
      <c r="A42" s="112"/>
      <c r="B42" s="148"/>
      <c r="C42" s="149"/>
      <c r="D42" s="149"/>
      <c r="E42" s="150"/>
    </row>
    <row r="43" spans="1:5" x14ac:dyDescent="0.3">
      <c r="A43" s="112"/>
      <c r="B43" s="148"/>
      <c r="C43" s="149"/>
      <c r="D43" s="149"/>
      <c r="E43" s="150"/>
    </row>
    <row r="44" spans="1:5" x14ac:dyDescent="0.3">
      <c r="A44" s="112"/>
      <c r="B44" s="148"/>
      <c r="C44" s="149"/>
      <c r="D44" s="149"/>
      <c r="E44" s="150"/>
    </row>
    <row r="45" spans="1:5" x14ac:dyDescent="0.3">
      <c r="A45" s="112"/>
      <c r="B45" s="148"/>
      <c r="C45" s="149"/>
      <c r="D45" s="149"/>
      <c r="E45" s="150"/>
    </row>
    <row r="46" spans="1:5" x14ac:dyDescent="0.3">
      <c r="A46" s="112"/>
      <c r="B46" s="148"/>
      <c r="C46" s="149"/>
      <c r="D46" s="149"/>
      <c r="E46" s="150"/>
    </row>
    <row r="47" spans="1:5" x14ac:dyDescent="0.3">
      <c r="A47" s="112"/>
      <c r="B47" s="152"/>
      <c r="E47" s="167"/>
    </row>
    <row r="48" spans="1:5" s="156" customFormat="1" x14ac:dyDescent="0.3">
      <c r="A48" s="154"/>
      <c r="B48" s="245" t="s">
        <v>206</v>
      </c>
      <c r="C48" s="246"/>
      <c r="D48" s="246"/>
      <c r="E48" s="155">
        <f>SUM(E7:E47)</f>
        <v>0</v>
      </c>
    </row>
    <row r="49" spans="1:5" ht="13.5" thickBot="1" x14ac:dyDescent="0.35">
      <c r="A49" s="157"/>
      <c r="B49" s="158"/>
      <c r="C49" s="159"/>
      <c r="D49" s="139"/>
      <c r="E49" s="140"/>
    </row>
    <row r="50" spans="1:5" ht="13.5" thickTop="1" x14ac:dyDescent="0.3">
      <c r="A50" s="112"/>
      <c r="B50" s="160"/>
      <c r="C50" s="161"/>
      <c r="D50" s="161"/>
      <c r="E50" s="162"/>
    </row>
    <row r="51" spans="1:5" s="156" customFormat="1" x14ac:dyDescent="0.3">
      <c r="A51" s="154"/>
      <c r="B51" s="245" t="s">
        <v>207</v>
      </c>
      <c r="C51" s="246"/>
      <c r="D51" s="246"/>
      <c r="E51" s="155">
        <f>E48</f>
        <v>0</v>
      </c>
    </row>
    <row r="52" spans="1:5" x14ac:dyDescent="0.3">
      <c r="A52" s="112"/>
      <c r="B52" s="178"/>
      <c r="C52" s="125"/>
      <c r="D52" s="125"/>
      <c r="E52" s="128"/>
    </row>
    <row r="53" spans="1:5" x14ac:dyDescent="0.3">
      <c r="A53" s="112" t="s">
        <v>136</v>
      </c>
      <c r="B53" s="116" t="s">
        <v>241</v>
      </c>
      <c r="C53" s="161"/>
      <c r="D53" s="161"/>
      <c r="E53" s="162"/>
    </row>
    <row r="54" spans="1:5" x14ac:dyDescent="0.3">
      <c r="A54" s="112"/>
      <c r="B54" s="153"/>
      <c r="C54" s="161"/>
      <c r="D54" s="161"/>
      <c r="E54" s="162"/>
    </row>
    <row r="55" spans="1:5" ht="92.25" customHeight="1" x14ac:dyDescent="0.3">
      <c r="A55" s="112"/>
      <c r="B55" s="263" t="s">
        <v>242</v>
      </c>
      <c r="C55" s="264"/>
      <c r="D55" s="264"/>
      <c r="E55" s="167">
        <v>0</v>
      </c>
    </row>
    <row r="56" spans="1:5" ht="108" customHeight="1" x14ac:dyDescent="0.3">
      <c r="A56" s="112"/>
      <c r="B56" s="263" t="s">
        <v>243</v>
      </c>
      <c r="C56" s="264"/>
      <c r="D56" s="264"/>
      <c r="E56" s="167"/>
    </row>
    <row r="57" spans="1:5" ht="117" customHeight="1" x14ac:dyDescent="0.3">
      <c r="A57" s="112"/>
      <c r="B57" s="263" t="s">
        <v>244</v>
      </c>
      <c r="C57" s="264"/>
      <c r="D57" s="264"/>
      <c r="E57" s="167"/>
    </row>
    <row r="58" spans="1:5" x14ac:dyDescent="0.3">
      <c r="A58" s="112"/>
      <c r="B58" s="263"/>
      <c r="C58" s="264"/>
      <c r="D58" s="264"/>
      <c r="E58" s="167"/>
    </row>
    <row r="59" spans="1:5" x14ac:dyDescent="0.3">
      <c r="A59" s="112" t="s">
        <v>137</v>
      </c>
      <c r="B59" s="116" t="s">
        <v>245</v>
      </c>
      <c r="C59" s="125"/>
      <c r="D59" s="125"/>
      <c r="E59" s="128"/>
    </row>
    <row r="60" spans="1:5" x14ac:dyDescent="0.3">
      <c r="A60" s="112"/>
      <c r="B60" s="153"/>
      <c r="C60" s="125"/>
      <c r="D60" s="125"/>
      <c r="E60" s="128"/>
    </row>
    <row r="61" spans="1:5" ht="60" customHeight="1" x14ac:dyDescent="0.3">
      <c r="A61" s="112"/>
      <c r="B61" s="256" t="s">
        <v>246</v>
      </c>
      <c r="C61" s="257"/>
      <c r="D61" s="257"/>
      <c r="E61" s="150"/>
    </row>
    <row r="62" spans="1:5" x14ac:dyDescent="0.3">
      <c r="A62" s="112"/>
      <c r="B62" s="153"/>
      <c r="C62" s="125"/>
      <c r="D62" s="125"/>
      <c r="E62" s="128"/>
    </row>
    <row r="63" spans="1:5" ht="27" customHeight="1" x14ac:dyDescent="0.3">
      <c r="A63" s="112"/>
      <c r="B63" s="256" t="s">
        <v>247</v>
      </c>
      <c r="C63" s="257"/>
      <c r="D63" s="257"/>
      <c r="E63" s="150"/>
    </row>
    <row r="64" spans="1:5" x14ac:dyDescent="0.3">
      <c r="A64" s="112"/>
      <c r="B64" s="148"/>
      <c r="C64" s="149"/>
      <c r="D64" s="149"/>
      <c r="E64" s="150"/>
    </row>
    <row r="65" spans="1:5" x14ac:dyDescent="0.3">
      <c r="A65" s="112"/>
      <c r="B65" s="116"/>
      <c r="C65" s="125"/>
      <c r="D65" s="125"/>
      <c r="E65" s="128"/>
    </row>
    <row r="66" spans="1:5" x14ac:dyDescent="0.3">
      <c r="A66" s="112"/>
      <c r="B66" s="153"/>
      <c r="C66" s="125"/>
      <c r="D66" s="125"/>
      <c r="E66" s="128"/>
    </row>
    <row r="67" spans="1:5" ht="27.75" customHeight="1" x14ac:dyDescent="0.3">
      <c r="A67" s="112"/>
      <c r="B67" s="258"/>
      <c r="C67" s="257"/>
      <c r="D67" s="257"/>
      <c r="E67" s="150"/>
    </row>
    <row r="68" spans="1:5" x14ac:dyDescent="0.3">
      <c r="A68" s="112"/>
      <c r="B68" s="148"/>
      <c r="C68" s="149"/>
      <c r="D68" s="149"/>
      <c r="E68" s="150"/>
    </row>
    <row r="69" spans="1:5" x14ac:dyDescent="0.3">
      <c r="A69" s="112"/>
      <c r="B69" s="148"/>
      <c r="C69" s="149"/>
      <c r="D69" s="149"/>
      <c r="E69" s="150"/>
    </row>
    <row r="70" spans="1:5" x14ac:dyDescent="0.3">
      <c r="A70" s="112"/>
      <c r="B70" s="148"/>
      <c r="C70" s="149"/>
      <c r="D70" s="149"/>
      <c r="E70" s="150"/>
    </row>
    <row r="71" spans="1:5" x14ac:dyDescent="0.3">
      <c r="A71" s="112"/>
      <c r="B71" s="148"/>
      <c r="C71" s="149"/>
      <c r="D71" s="149"/>
      <c r="E71" s="150"/>
    </row>
    <row r="72" spans="1:5" x14ac:dyDescent="0.3">
      <c r="A72" s="112"/>
      <c r="B72" s="148"/>
      <c r="C72" s="149"/>
      <c r="D72" s="149"/>
      <c r="E72" s="150"/>
    </row>
    <row r="73" spans="1:5" x14ac:dyDescent="0.3">
      <c r="A73" s="112"/>
      <c r="B73" s="148"/>
      <c r="C73" s="149"/>
      <c r="D73" s="149"/>
      <c r="E73" s="150"/>
    </row>
    <row r="74" spans="1:5" x14ac:dyDescent="0.3">
      <c r="A74" s="112"/>
      <c r="B74" s="148"/>
      <c r="C74" s="149"/>
      <c r="D74" s="149"/>
      <c r="E74" s="150"/>
    </row>
    <row r="75" spans="1:5" x14ac:dyDescent="0.3">
      <c r="A75" s="112"/>
      <c r="B75" s="152"/>
      <c r="E75" s="167"/>
    </row>
    <row r="76" spans="1:5" s="156" customFormat="1" x14ac:dyDescent="0.3">
      <c r="A76" s="154"/>
      <c r="B76" s="245" t="s">
        <v>206</v>
      </c>
      <c r="C76" s="246"/>
      <c r="D76" s="246"/>
      <c r="E76" s="155">
        <f>SUM(E50:E75)</f>
        <v>0</v>
      </c>
    </row>
    <row r="77" spans="1:5" ht="13.5" thickBot="1" x14ac:dyDescent="0.35">
      <c r="A77" s="157"/>
      <c r="B77" s="158"/>
      <c r="C77" s="159"/>
      <c r="D77" s="139"/>
      <c r="E77" s="140"/>
    </row>
    <row r="78" spans="1:5" ht="13.5" thickTop="1" x14ac:dyDescent="0.3">
      <c r="A78" s="112"/>
      <c r="B78" s="160"/>
      <c r="C78" s="161"/>
      <c r="D78" s="161"/>
      <c r="E78" s="162"/>
    </row>
    <row r="79" spans="1:5" s="156" customFormat="1" x14ac:dyDescent="0.3">
      <c r="A79" s="154"/>
      <c r="B79" s="245" t="s">
        <v>207</v>
      </c>
      <c r="C79" s="246"/>
      <c r="D79" s="246"/>
      <c r="E79" s="155">
        <f>E76</f>
        <v>0</v>
      </c>
    </row>
    <row r="80" spans="1:5" x14ac:dyDescent="0.3">
      <c r="A80" s="112"/>
      <c r="B80" s="178"/>
      <c r="C80" s="125"/>
      <c r="D80" s="125"/>
      <c r="E80" s="128"/>
    </row>
    <row r="81" spans="1:5" x14ac:dyDescent="0.3">
      <c r="A81" s="112" t="s">
        <v>139</v>
      </c>
      <c r="B81" s="116" t="s">
        <v>248</v>
      </c>
      <c r="C81" s="125"/>
      <c r="D81" s="125"/>
      <c r="E81" s="128"/>
    </row>
    <row r="82" spans="1:5" x14ac:dyDescent="0.3">
      <c r="A82" s="112"/>
      <c r="B82" s="153"/>
      <c r="C82" s="161"/>
      <c r="D82" s="161"/>
      <c r="E82" s="162"/>
    </row>
    <row r="83" spans="1:5" ht="101.25" customHeight="1" x14ac:dyDescent="0.3">
      <c r="A83" s="112"/>
      <c r="B83" s="256" t="s">
        <v>249</v>
      </c>
      <c r="C83" s="257"/>
      <c r="D83" s="257"/>
      <c r="E83" s="167"/>
    </row>
    <row r="84" spans="1:5" x14ac:dyDescent="0.3">
      <c r="A84" s="112"/>
      <c r="B84" s="148"/>
      <c r="C84" s="149"/>
      <c r="D84" s="149"/>
      <c r="E84" s="167"/>
    </row>
    <row r="85" spans="1:5" x14ac:dyDescent="0.3">
      <c r="A85" s="179" t="s">
        <v>140</v>
      </c>
      <c r="B85" s="116" t="s">
        <v>250</v>
      </c>
      <c r="C85" s="125"/>
      <c r="D85" s="125"/>
      <c r="E85" s="167"/>
    </row>
    <row r="86" spans="1:5" x14ac:dyDescent="0.3">
      <c r="A86" s="112"/>
      <c r="B86" s="153"/>
      <c r="C86" s="125"/>
      <c r="D86" s="125"/>
      <c r="E86" s="167"/>
    </row>
    <row r="87" spans="1:5" ht="99" customHeight="1" x14ac:dyDescent="0.3">
      <c r="A87" s="112"/>
      <c r="B87" s="256" t="s">
        <v>251</v>
      </c>
      <c r="C87" s="257"/>
      <c r="D87" s="257"/>
      <c r="E87" s="167"/>
    </row>
    <row r="88" spans="1:5" x14ac:dyDescent="0.3">
      <c r="A88" s="112"/>
      <c r="B88" s="153"/>
      <c r="C88" s="161"/>
      <c r="D88" s="161"/>
      <c r="E88" s="167"/>
    </row>
    <row r="89" spans="1:5" x14ac:dyDescent="0.3">
      <c r="A89" s="112" t="s">
        <v>141</v>
      </c>
      <c r="B89" s="116" t="s">
        <v>252</v>
      </c>
      <c r="C89" s="125"/>
      <c r="D89" s="125"/>
      <c r="E89" s="167"/>
    </row>
    <row r="90" spans="1:5" x14ac:dyDescent="0.3">
      <c r="A90" s="112"/>
      <c r="B90" s="153"/>
      <c r="C90" s="161"/>
      <c r="D90" s="161"/>
      <c r="E90" s="167"/>
    </row>
    <row r="91" spans="1:5" ht="98.25" customHeight="1" x14ac:dyDescent="0.3">
      <c r="A91" s="112"/>
      <c r="B91" s="256" t="s">
        <v>253</v>
      </c>
      <c r="C91" s="257"/>
      <c r="D91" s="257"/>
      <c r="E91" s="167"/>
    </row>
    <row r="92" spans="1:5" x14ac:dyDescent="0.3">
      <c r="A92" s="112"/>
      <c r="B92" s="153"/>
      <c r="C92" s="161"/>
      <c r="D92" s="161"/>
      <c r="E92" s="167"/>
    </row>
    <row r="93" spans="1:5" x14ac:dyDescent="0.3">
      <c r="A93" s="112" t="s">
        <v>142</v>
      </c>
      <c r="B93" s="116" t="s">
        <v>254</v>
      </c>
      <c r="C93" s="161"/>
      <c r="D93" s="161"/>
      <c r="E93" s="167"/>
    </row>
    <row r="94" spans="1:5" x14ac:dyDescent="0.3">
      <c r="A94" s="112"/>
      <c r="B94" s="153"/>
      <c r="C94" s="161"/>
      <c r="D94" s="161"/>
      <c r="E94" s="167"/>
    </row>
    <row r="95" spans="1:5" ht="40.5" customHeight="1" x14ac:dyDescent="0.3">
      <c r="A95" s="112"/>
      <c r="B95" s="256" t="s">
        <v>255</v>
      </c>
      <c r="C95" s="257"/>
      <c r="D95" s="257"/>
      <c r="E95" s="167"/>
    </row>
    <row r="96" spans="1:5" x14ac:dyDescent="0.3">
      <c r="A96" s="112"/>
      <c r="B96" s="153"/>
      <c r="C96" s="125"/>
      <c r="D96" s="125"/>
      <c r="E96" s="167"/>
    </row>
    <row r="97" spans="1:5" ht="40.5" customHeight="1" x14ac:dyDescent="0.3">
      <c r="A97" s="112"/>
      <c r="B97" s="256" t="s">
        <v>256</v>
      </c>
      <c r="C97" s="257"/>
      <c r="D97" s="257"/>
      <c r="E97" s="128"/>
    </row>
    <row r="98" spans="1:5" x14ac:dyDescent="0.3">
      <c r="A98" s="112"/>
      <c r="B98" s="153"/>
      <c r="C98" s="125"/>
      <c r="D98" s="125"/>
      <c r="E98" s="128"/>
    </row>
    <row r="99" spans="1:5" x14ac:dyDescent="0.3">
      <c r="A99" s="112"/>
      <c r="B99" s="256"/>
      <c r="C99" s="257"/>
      <c r="D99" s="257"/>
      <c r="E99" s="150"/>
    </row>
    <row r="100" spans="1:5" x14ac:dyDescent="0.3">
      <c r="A100" s="112"/>
      <c r="B100" s="148"/>
      <c r="C100" s="149"/>
      <c r="D100" s="149"/>
      <c r="E100" s="150"/>
    </row>
    <row r="101" spans="1:5" x14ac:dyDescent="0.3">
      <c r="A101" s="112"/>
      <c r="B101" s="148"/>
      <c r="C101" s="149"/>
      <c r="D101" s="149"/>
      <c r="E101" s="150"/>
    </row>
    <row r="102" spans="1:5" x14ac:dyDescent="0.3">
      <c r="A102" s="112"/>
      <c r="B102" s="148"/>
      <c r="C102" s="149"/>
      <c r="D102" s="149"/>
      <c r="E102" s="150"/>
    </row>
    <row r="103" spans="1:5" x14ac:dyDescent="0.3">
      <c r="A103" s="112"/>
      <c r="B103" s="148"/>
      <c r="C103" s="149"/>
      <c r="D103" s="149"/>
      <c r="E103" s="150"/>
    </row>
    <row r="104" spans="1:5" x14ac:dyDescent="0.3">
      <c r="A104" s="112"/>
      <c r="B104" s="148"/>
      <c r="C104" s="149"/>
      <c r="D104" s="149"/>
      <c r="E104" s="150"/>
    </row>
    <row r="105" spans="1:5" x14ac:dyDescent="0.3">
      <c r="A105" s="112"/>
      <c r="B105" s="148"/>
      <c r="C105" s="149"/>
      <c r="D105" s="149"/>
      <c r="E105" s="150"/>
    </row>
    <row r="106" spans="1:5" x14ac:dyDescent="0.3">
      <c r="A106" s="112"/>
      <c r="B106" s="153"/>
      <c r="C106" s="125"/>
      <c r="D106" s="125"/>
      <c r="E106" s="128"/>
    </row>
    <row r="107" spans="1:5" x14ac:dyDescent="0.3">
      <c r="A107" s="112"/>
      <c r="B107" s="153"/>
      <c r="C107" s="125"/>
      <c r="D107" s="125"/>
      <c r="E107" s="128"/>
    </row>
    <row r="108" spans="1:5" s="156" customFormat="1" x14ac:dyDescent="0.3">
      <c r="A108" s="154"/>
      <c r="B108" s="245" t="s">
        <v>206</v>
      </c>
      <c r="C108" s="246"/>
      <c r="D108" s="246"/>
      <c r="E108" s="155"/>
    </row>
    <row r="109" spans="1:5" ht="13.5" thickBot="1" x14ac:dyDescent="0.35">
      <c r="A109" s="157"/>
      <c r="B109" s="158"/>
      <c r="C109" s="159"/>
      <c r="D109" s="139"/>
      <c r="E109" s="140"/>
    </row>
    <row r="110" spans="1:5" ht="13.5" thickTop="1" x14ac:dyDescent="0.3">
      <c r="A110" s="112"/>
      <c r="B110" s="160"/>
      <c r="C110" s="161"/>
      <c r="D110" s="161"/>
      <c r="E110" s="162"/>
    </row>
    <row r="111" spans="1:5" s="156" customFormat="1" x14ac:dyDescent="0.3">
      <c r="A111" s="154"/>
      <c r="B111" s="245" t="s">
        <v>207</v>
      </c>
      <c r="C111" s="246"/>
      <c r="D111" s="246"/>
      <c r="E111" s="155"/>
    </row>
    <row r="112" spans="1:5" x14ac:dyDescent="0.3">
      <c r="A112" s="112"/>
      <c r="B112" s="178"/>
      <c r="C112" s="125"/>
      <c r="D112" s="125"/>
      <c r="E112" s="128"/>
    </row>
    <row r="113" spans="1:5" x14ac:dyDescent="0.3">
      <c r="A113" s="112" t="s">
        <v>143</v>
      </c>
      <c r="B113" s="270" t="s">
        <v>257</v>
      </c>
      <c r="C113" s="271"/>
      <c r="D113" s="125"/>
      <c r="E113" s="128"/>
    </row>
    <row r="114" spans="1:5" x14ac:dyDescent="0.3">
      <c r="A114" s="112"/>
      <c r="B114" s="153"/>
      <c r="C114" s="125"/>
      <c r="D114" s="125"/>
      <c r="E114" s="128"/>
    </row>
    <row r="115" spans="1:5" ht="71" customHeight="1" x14ac:dyDescent="0.3">
      <c r="A115" s="112"/>
      <c r="B115" s="256" t="s">
        <v>258</v>
      </c>
      <c r="C115" s="257"/>
      <c r="D115" s="257"/>
      <c r="E115" s="167"/>
    </row>
    <row r="116" spans="1:5" x14ac:dyDescent="0.3">
      <c r="A116" s="112"/>
      <c r="B116" s="148"/>
      <c r="C116" s="149"/>
      <c r="D116" s="149"/>
      <c r="E116" s="167"/>
    </row>
    <row r="117" spans="1:5" x14ac:dyDescent="0.3">
      <c r="A117" s="112" t="s">
        <v>144</v>
      </c>
      <c r="B117" s="116" t="s">
        <v>259</v>
      </c>
      <c r="C117" s="125"/>
      <c r="D117" s="125"/>
      <c r="E117" s="167"/>
    </row>
    <row r="118" spans="1:5" x14ac:dyDescent="0.3">
      <c r="A118" s="112"/>
      <c r="B118" s="153"/>
      <c r="C118" s="125"/>
      <c r="D118" s="125"/>
      <c r="E118" s="167"/>
    </row>
    <row r="119" spans="1:5" ht="81.75" customHeight="1" x14ac:dyDescent="0.3">
      <c r="A119" s="112"/>
      <c r="B119" s="256" t="s">
        <v>260</v>
      </c>
      <c r="C119" s="257"/>
      <c r="D119" s="257"/>
      <c r="E119" s="167"/>
    </row>
    <row r="120" spans="1:5" x14ac:dyDescent="0.3">
      <c r="A120" s="112"/>
      <c r="B120" s="153"/>
      <c r="C120" s="125"/>
      <c r="D120" s="125"/>
      <c r="E120" s="167"/>
    </row>
    <row r="121" spans="1:5" ht="120.75" customHeight="1" x14ac:dyDescent="0.3">
      <c r="A121" s="112"/>
      <c r="B121" s="256" t="s">
        <v>261</v>
      </c>
      <c r="C121" s="257"/>
      <c r="D121" s="257"/>
      <c r="E121" s="167"/>
    </row>
    <row r="122" spans="1:5" x14ac:dyDescent="0.3">
      <c r="A122" s="112"/>
      <c r="B122" s="153"/>
      <c r="C122" s="125"/>
      <c r="D122" s="125"/>
      <c r="E122" s="167"/>
    </row>
    <row r="123" spans="1:5" x14ac:dyDescent="0.3">
      <c r="A123" s="112"/>
      <c r="B123" s="153" t="s">
        <v>262</v>
      </c>
      <c r="C123" s="125"/>
      <c r="D123" s="125"/>
      <c r="E123" s="167"/>
    </row>
    <row r="124" spans="1:5" x14ac:dyDescent="0.3">
      <c r="A124" s="112"/>
      <c r="B124" s="153"/>
      <c r="C124" s="125"/>
      <c r="D124" s="125"/>
      <c r="E124" s="167"/>
    </row>
    <row r="125" spans="1:5" ht="29.25" customHeight="1" x14ac:dyDescent="0.3">
      <c r="A125" s="112"/>
      <c r="B125" s="266"/>
      <c r="C125" s="257"/>
      <c r="D125" s="257"/>
      <c r="E125" s="167"/>
    </row>
    <row r="126" spans="1:5" x14ac:dyDescent="0.3">
      <c r="A126" s="112"/>
      <c r="B126" s="153"/>
      <c r="C126" s="125"/>
      <c r="D126" s="125"/>
      <c r="E126" s="167"/>
    </row>
    <row r="127" spans="1:5" x14ac:dyDescent="0.3">
      <c r="A127" s="112" t="s">
        <v>145</v>
      </c>
      <c r="B127" s="116" t="s">
        <v>263</v>
      </c>
      <c r="C127" s="125"/>
      <c r="D127" s="125"/>
      <c r="E127" s="167"/>
    </row>
    <row r="128" spans="1:5" x14ac:dyDescent="0.3">
      <c r="A128" s="112"/>
      <c r="B128" s="153"/>
      <c r="C128" s="161"/>
      <c r="D128" s="161"/>
      <c r="E128" s="167"/>
    </row>
    <row r="129" spans="1:5" ht="69.75" customHeight="1" x14ac:dyDescent="0.3">
      <c r="A129" s="112"/>
      <c r="B129" s="256" t="s">
        <v>264</v>
      </c>
      <c r="C129" s="257"/>
      <c r="D129" s="257"/>
      <c r="E129" s="167"/>
    </row>
    <row r="130" spans="1:5" x14ac:dyDescent="0.3">
      <c r="A130" s="112"/>
      <c r="B130" s="160"/>
      <c r="C130" s="161"/>
      <c r="D130" s="161"/>
      <c r="E130" s="162"/>
    </row>
    <row r="131" spans="1:5" x14ac:dyDescent="0.3">
      <c r="A131" s="112"/>
      <c r="B131" s="160"/>
      <c r="C131" s="161"/>
      <c r="D131" s="161"/>
      <c r="E131" s="162"/>
    </row>
    <row r="132" spans="1:5" x14ac:dyDescent="0.3">
      <c r="A132" s="112"/>
      <c r="B132" s="160"/>
      <c r="C132" s="161"/>
      <c r="D132" s="161"/>
      <c r="E132" s="162"/>
    </row>
    <row r="133" spans="1:5" x14ac:dyDescent="0.3">
      <c r="A133" s="112"/>
      <c r="B133" s="160"/>
      <c r="C133" s="161"/>
      <c r="D133" s="161"/>
      <c r="E133" s="162"/>
    </row>
    <row r="134" spans="1:5" x14ac:dyDescent="0.3">
      <c r="A134" s="112"/>
      <c r="B134" s="160"/>
      <c r="C134" s="161"/>
      <c r="D134" s="161"/>
      <c r="E134" s="162"/>
    </row>
    <row r="135" spans="1:5" x14ac:dyDescent="0.3">
      <c r="A135" s="112"/>
      <c r="B135" s="160"/>
      <c r="C135" s="161"/>
      <c r="D135" s="161"/>
      <c r="E135" s="162"/>
    </row>
    <row r="136" spans="1:5" x14ac:dyDescent="0.3">
      <c r="A136" s="112"/>
      <c r="B136" s="160"/>
      <c r="C136" s="161"/>
      <c r="D136" s="161"/>
      <c r="E136" s="162"/>
    </row>
    <row r="137" spans="1:5" x14ac:dyDescent="0.3">
      <c r="A137" s="112"/>
      <c r="B137" s="160"/>
      <c r="C137" s="161"/>
      <c r="D137" s="161"/>
      <c r="E137" s="162"/>
    </row>
    <row r="138" spans="1:5" x14ac:dyDescent="0.3">
      <c r="A138" s="112"/>
      <c r="B138" s="160"/>
      <c r="C138" s="161"/>
      <c r="D138" s="161"/>
      <c r="E138" s="162"/>
    </row>
    <row r="139" spans="1:5" x14ac:dyDescent="0.3">
      <c r="A139" s="112"/>
      <c r="B139" s="153"/>
      <c r="C139" s="125"/>
      <c r="D139" s="125"/>
      <c r="E139" s="128"/>
    </row>
    <row r="140" spans="1:5" s="156" customFormat="1" x14ac:dyDescent="0.3">
      <c r="A140" s="154"/>
      <c r="B140" s="245" t="s">
        <v>206</v>
      </c>
      <c r="C140" s="246"/>
      <c r="D140" s="246"/>
      <c r="E140" s="155"/>
    </row>
    <row r="141" spans="1:5" ht="13.5" thickBot="1" x14ac:dyDescent="0.35">
      <c r="A141" s="157"/>
      <c r="B141" s="158"/>
      <c r="C141" s="159"/>
      <c r="D141" s="139"/>
      <c r="E141" s="140"/>
    </row>
    <row r="142" spans="1:5" ht="13.5" thickTop="1" x14ac:dyDescent="0.3">
      <c r="A142" s="112"/>
      <c r="B142" s="160"/>
      <c r="C142" s="161"/>
      <c r="D142" s="161"/>
      <c r="E142" s="162"/>
    </row>
    <row r="143" spans="1:5" s="156" customFormat="1" x14ac:dyDescent="0.3">
      <c r="A143" s="154"/>
      <c r="B143" s="245" t="s">
        <v>207</v>
      </c>
      <c r="C143" s="246"/>
      <c r="D143" s="246"/>
      <c r="E143" s="155"/>
    </row>
    <row r="144" spans="1:5" x14ac:dyDescent="0.3">
      <c r="A144" s="112"/>
      <c r="B144" s="160"/>
      <c r="C144" s="161"/>
      <c r="D144" s="161"/>
      <c r="E144" s="162"/>
    </row>
    <row r="145" spans="1:5" x14ac:dyDescent="0.3">
      <c r="A145" s="180" t="s">
        <v>146</v>
      </c>
      <c r="B145" s="116" t="s">
        <v>265</v>
      </c>
      <c r="C145" s="114"/>
      <c r="D145" s="114"/>
      <c r="E145" s="115"/>
    </row>
    <row r="146" spans="1:5" x14ac:dyDescent="0.3">
      <c r="A146" s="180"/>
      <c r="B146" s="153"/>
      <c r="E146" s="150"/>
    </row>
    <row r="147" spans="1:5" ht="30.75" customHeight="1" x14ac:dyDescent="0.3">
      <c r="A147" s="180"/>
      <c r="B147" s="263" t="s">
        <v>266</v>
      </c>
      <c r="C147" s="267"/>
      <c r="D147" s="267"/>
      <c r="E147" s="150"/>
    </row>
    <row r="148" spans="1:5" x14ac:dyDescent="0.3">
      <c r="A148" s="180"/>
      <c r="B148" s="148"/>
      <c r="C148" s="149"/>
      <c r="D148" s="149"/>
      <c r="E148" s="150"/>
    </row>
    <row r="149" spans="1:5" ht="39.75" customHeight="1" x14ac:dyDescent="0.3">
      <c r="A149" s="180"/>
      <c r="B149" s="268" t="s">
        <v>267</v>
      </c>
      <c r="C149" s="269"/>
      <c r="D149" s="269"/>
      <c r="E149" s="128"/>
    </row>
    <row r="150" spans="1:5" x14ac:dyDescent="0.3">
      <c r="A150" s="180"/>
      <c r="B150" s="178"/>
      <c r="C150" s="125"/>
      <c r="D150" s="125"/>
      <c r="E150" s="128"/>
    </row>
    <row r="151" spans="1:5" ht="72.75" customHeight="1" x14ac:dyDescent="0.3">
      <c r="A151" s="180"/>
      <c r="B151" s="268" t="s">
        <v>268</v>
      </c>
      <c r="C151" s="269"/>
      <c r="D151" s="269"/>
      <c r="E151" s="128"/>
    </row>
    <row r="152" spans="1:5" x14ac:dyDescent="0.3">
      <c r="A152" s="180"/>
      <c r="B152" s="153"/>
      <c r="E152" s="150"/>
    </row>
    <row r="153" spans="1:5" x14ac:dyDescent="0.3">
      <c r="A153" s="180" t="s">
        <v>147</v>
      </c>
      <c r="B153" s="116" t="s">
        <v>269</v>
      </c>
      <c r="E153" s="150"/>
    </row>
    <row r="154" spans="1:5" x14ac:dyDescent="0.3">
      <c r="A154" s="180"/>
      <c r="B154" s="153"/>
      <c r="E154" s="150"/>
    </row>
    <row r="155" spans="1:5" ht="51" customHeight="1" x14ac:dyDescent="0.3">
      <c r="A155" s="180"/>
      <c r="B155" s="256" t="s">
        <v>270</v>
      </c>
      <c r="C155" s="257"/>
      <c r="D155" s="257"/>
      <c r="E155" s="150"/>
    </row>
    <row r="156" spans="1:5" ht="11.25" customHeight="1" x14ac:dyDescent="0.3">
      <c r="A156" s="180"/>
      <c r="B156" s="153"/>
      <c r="E156" s="150"/>
    </row>
    <row r="157" spans="1:5" ht="27.75" customHeight="1" x14ac:dyDescent="0.3">
      <c r="A157" s="180"/>
      <c r="B157" s="256" t="s">
        <v>271</v>
      </c>
      <c r="C157" s="257"/>
      <c r="D157" s="257"/>
      <c r="E157" s="150"/>
    </row>
    <row r="158" spans="1:5" ht="11.25" customHeight="1" x14ac:dyDescent="0.3">
      <c r="A158" s="180"/>
      <c r="B158" s="153"/>
      <c r="E158" s="150"/>
    </row>
    <row r="159" spans="1:5" ht="40.5" customHeight="1" x14ac:dyDescent="0.3">
      <c r="A159" s="180"/>
      <c r="B159" s="256" t="s">
        <v>272</v>
      </c>
      <c r="C159" s="257"/>
      <c r="D159" s="257"/>
      <c r="E159" s="150"/>
    </row>
    <row r="160" spans="1:5" ht="11.25" customHeight="1" x14ac:dyDescent="0.3">
      <c r="A160" s="180"/>
      <c r="B160" s="153"/>
      <c r="E160" s="150"/>
    </row>
    <row r="161" spans="1:5" ht="47.25" customHeight="1" x14ac:dyDescent="0.3">
      <c r="A161" s="180"/>
      <c r="B161" s="263" t="s">
        <v>273</v>
      </c>
      <c r="C161" s="267"/>
      <c r="D161" s="267"/>
      <c r="E161" s="150"/>
    </row>
    <row r="162" spans="1:5" ht="12" customHeight="1" x14ac:dyDescent="0.3">
      <c r="A162" s="180"/>
      <c r="B162" s="153"/>
      <c r="E162" s="150"/>
    </row>
    <row r="163" spans="1:5" x14ac:dyDescent="0.3">
      <c r="A163" s="180"/>
      <c r="B163" s="272" t="s">
        <v>274</v>
      </c>
      <c r="C163" s="273"/>
      <c r="D163" s="273"/>
      <c r="E163" s="147"/>
    </row>
    <row r="164" spans="1:5" ht="12.75" customHeight="1" x14ac:dyDescent="0.3">
      <c r="A164" s="180"/>
      <c r="B164" s="153"/>
      <c r="E164" s="150"/>
    </row>
    <row r="165" spans="1:5" ht="12.75" customHeight="1" x14ac:dyDescent="0.3">
      <c r="A165" s="180"/>
      <c r="B165" s="153"/>
      <c r="E165" s="150"/>
    </row>
    <row r="166" spans="1:5" x14ac:dyDescent="0.3">
      <c r="A166" s="112" t="s">
        <v>148</v>
      </c>
      <c r="B166" s="116" t="s">
        <v>275</v>
      </c>
      <c r="C166" s="161"/>
      <c r="D166" s="161"/>
      <c r="E166" s="162"/>
    </row>
    <row r="167" spans="1:5" x14ac:dyDescent="0.3">
      <c r="A167" s="112"/>
      <c r="B167" s="153"/>
      <c r="C167" s="161"/>
      <c r="D167" s="161"/>
      <c r="E167" s="162"/>
    </row>
    <row r="168" spans="1:5" ht="42" customHeight="1" x14ac:dyDescent="0.3">
      <c r="A168" s="112"/>
      <c r="B168" s="263" t="s">
        <v>276</v>
      </c>
      <c r="C168" s="267"/>
      <c r="D168" s="267"/>
      <c r="E168" s="162"/>
    </row>
    <row r="169" spans="1:5" x14ac:dyDescent="0.3">
      <c r="A169" s="112"/>
      <c r="B169" s="153"/>
      <c r="C169" s="161"/>
      <c r="D169" s="161"/>
      <c r="E169" s="162"/>
    </row>
    <row r="170" spans="1:5" x14ac:dyDescent="0.3">
      <c r="A170" s="112"/>
      <c r="B170" s="153"/>
      <c r="C170" s="161"/>
      <c r="D170" s="161"/>
      <c r="E170" s="162"/>
    </row>
    <row r="171" spans="1:5" x14ac:dyDescent="0.3">
      <c r="A171" s="112"/>
      <c r="B171" s="153"/>
      <c r="C171" s="161"/>
      <c r="D171" s="161"/>
      <c r="E171" s="162"/>
    </row>
    <row r="172" spans="1:5" x14ac:dyDescent="0.3">
      <c r="A172" s="112"/>
      <c r="B172" s="153"/>
      <c r="C172" s="161"/>
      <c r="D172" s="161"/>
      <c r="E172" s="162"/>
    </row>
    <row r="173" spans="1:5" x14ac:dyDescent="0.3">
      <c r="A173" s="112"/>
      <c r="B173" s="153"/>
      <c r="C173" s="161"/>
      <c r="D173" s="161"/>
      <c r="E173" s="162"/>
    </row>
    <row r="174" spans="1:5" x14ac:dyDescent="0.3">
      <c r="A174" s="112"/>
      <c r="B174" s="153"/>
      <c r="C174" s="161"/>
      <c r="D174" s="161"/>
      <c r="E174" s="162"/>
    </row>
    <row r="175" spans="1:5" x14ac:dyDescent="0.3">
      <c r="A175" s="112"/>
      <c r="B175" s="153"/>
      <c r="C175" s="161"/>
      <c r="D175" s="161"/>
      <c r="E175" s="162"/>
    </row>
    <row r="176" spans="1:5" x14ac:dyDescent="0.3">
      <c r="A176" s="112"/>
      <c r="B176" s="153"/>
      <c r="C176" s="125"/>
      <c r="D176" s="125"/>
      <c r="E176" s="128"/>
    </row>
    <row r="177" spans="1:5" s="156" customFormat="1" x14ac:dyDescent="0.3">
      <c r="A177" s="154"/>
      <c r="B177" s="245" t="s">
        <v>206</v>
      </c>
      <c r="C177" s="246"/>
      <c r="D177" s="246"/>
      <c r="E177" s="155"/>
    </row>
    <row r="178" spans="1:5" ht="13.5" thickBot="1" x14ac:dyDescent="0.35">
      <c r="A178" s="157"/>
      <c r="B178" s="158"/>
      <c r="C178" s="159"/>
      <c r="D178" s="139"/>
      <c r="E178" s="140"/>
    </row>
    <row r="179" spans="1:5" ht="13.5" thickTop="1" x14ac:dyDescent="0.3">
      <c r="A179" s="112"/>
      <c r="B179" s="160"/>
      <c r="C179" s="161"/>
      <c r="D179" s="161"/>
      <c r="E179" s="162"/>
    </row>
    <row r="180" spans="1:5" s="156" customFormat="1" x14ac:dyDescent="0.3">
      <c r="A180" s="154"/>
      <c r="B180" s="245" t="s">
        <v>207</v>
      </c>
      <c r="C180" s="246"/>
      <c r="D180" s="246"/>
      <c r="E180" s="155"/>
    </row>
    <row r="181" spans="1:5" x14ac:dyDescent="0.3">
      <c r="A181" s="112"/>
      <c r="B181" s="160"/>
      <c r="C181" s="161"/>
      <c r="D181" s="161"/>
      <c r="E181" s="162"/>
    </row>
    <row r="182" spans="1:5" x14ac:dyDescent="0.3">
      <c r="A182" s="112" t="s">
        <v>149</v>
      </c>
      <c r="B182" s="116" t="s">
        <v>277</v>
      </c>
      <c r="C182" s="161"/>
      <c r="D182" s="161"/>
      <c r="E182" s="162"/>
    </row>
    <row r="183" spans="1:5" x14ac:dyDescent="0.3">
      <c r="A183" s="112"/>
      <c r="B183" s="153"/>
      <c r="C183" s="161"/>
      <c r="D183" s="161"/>
      <c r="E183" s="162"/>
    </row>
    <row r="184" spans="1:5" ht="153.75" customHeight="1" x14ac:dyDescent="0.3">
      <c r="A184" s="112"/>
      <c r="B184" s="263" t="s">
        <v>278</v>
      </c>
      <c r="C184" s="267"/>
      <c r="D184" s="267"/>
      <c r="E184" s="167"/>
    </row>
    <row r="185" spans="1:5" x14ac:dyDescent="0.3">
      <c r="A185" s="112"/>
      <c r="B185" s="153"/>
      <c r="C185" s="161"/>
      <c r="D185" s="161"/>
      <c r="E185" s="162"/>
    </row>
    <row r="186" spans="1:5" x14ac:dyDescent="0.3">
      <c r="A186" s="112" t="s">
        <v>150</v>
      </c>
      <c r="B186" s="116" t="s">
        <v>279</v>
      </c>
      <c r="C186" s="125"/>
      <c r="D186" s="125"/>
      <c r="E186" s="128"/>
    </row>
    <row r="187" spans="1:5" x14ac:dyDescent="0.3">
      <c r="A187" s="112"/>
      <c r="B187" s="153"/>
      <c r="C187" s="161"/>
      <c r="D187" s="161"/>
      <c r="E187" s="162"/>
    </row>
    <row r="188" spans="1:5" ht="44.25" customHeight="1" x14ac:dyDescent="0.3">
      <c r="A188" s="112"/>
      <c r="B188" s="263" t="s">
        <v>280</v>
      </c>
      <c r="C188" s="267"/>
      <c r="D188" s="267"/>
      <c r="E188" s="150"/>
    </row>
    <row r="189" spans="1:5" x14ac:dyDescent="0.3">
      <c r="A189" s="112"/>
      <c r="B189" s="153"/>
      <c r="C189" s="161"/>
      <c r="D189" s="161"/>
      <c r="E189" s="162"/>
    </row>
    <row r="190" spans="1:5" x14ac:dyDescent="0.3">
      <c r="A190" s="112" t="s">
        <v>151</v>
      </c>
      <c r="B190" s="116" t="s">
        <v>281</v>
      </c>
      <c r="C190" s="161"/>
      <c r="D190" s="161"/>
      <c r="E190" s="162"/>
    </row>
    <row r="191" spans="1:5" x14ac:dyDescent="0.3">
      <c r="A191" s="112"/>
      <c r="B191" s="153"/>
      <c r="C191" s="125"/>
      <c r="D191" s="125"/>
      <c r="E191" s="128"/>
    </row>
    <row r="192" spans="1:5" ht="91.5" customHeight="1" x14ac:dyDescent="0.3">
      <c r="A192" s="112"/>
      <c r="B192" s="256" t="s">
        <v>282</v>
      </c>
      <c r="C192" s="257"/>
      <c r="D192" s="257"/>
      <c r="E192" s="167"/>
    </row>
    <row r="193" spans="1:5" x14ac:dyDescent="0.3">
      <c r="A193" s="112"/>
      <c r="B193" s="153"/>
      <c r="C193" s="161"/>
      <c r="D193" s="161"/>
      <c r="E193" s="167"/>
    </row>
    <row r="194" spans="1:5" x14ac:dyDescent="0.3">
      <c r="A194" s="112" t="s">
        <v>283</v>
      </c>
      <c r="B194" s="116" t="s">
        <v>284</v>
      </c>
      <c r="C194" s="125"/>
      <c r="D194" s="125"/>
      <c r="E194" s="167"/>
    </row>
    <row r="195" spans="1:5" x14ac:dyDescent="0.3">
      <c r="A195" s="112"/>
      <c r="B195" s="153"/>
      <c r="C195" s="125"/>
      <c r="D195" s="125"/>
      <c r="E195" s="167"/>
    </row>
    <row r="196" spans="1:5" ht="56.25" customHeight="1" x14ac:dyDescent="0.3">
      <c r="A196" s="112"/>
      <c r="B196" s="263" t="s">
        <v>285</v>
      </c>
      <c r="C196" s="264"/>
      <c r="D196" s="264"/>
      <c r="E196" s="167"/>
    </row>
    <row r="197" spans="1:5" x14ac:dyDescent="0.3">
      <c r="A197" s="112"/>
      <c r="B197" s="153"/>
      <c r="C197" s="125"/>
      <c r="D197" s="125"/>
      <c r="E197" s="167"/>
    </row>
    <row r="198" spans="1:5" x14ac:dyDescent="0.3">
      <c r="A198" s="112" t="s">
        <v>286</v>
      </c>
      <c r="B198" s="116" t="s">
        <v>287</v>
      </c>
      <c r="C198" s="125"/>
      <c r="D198" s="125"/>
      <c r="E198" s="128"/>
    </row>
    <row r="199" spans="1:5" x14ac:dyDescent="0.3">
      <c r="A199" s="112"/>
      <c r="B199" s="153"/>
      <c r="C199" s="161"/>
      <c r="D199" s="161"/>
      <c r="E199" s="162"/>
    </row>
    <row r="200" spans="1:5" ht="28.5" customHeight="1" x14ac:dyDescent="0.3">
      <c r="A200" s="112"/>
      <c r="B200" s="256" t="s">
        <v>288</v>
      </c>
      <c r="C200" s="257"/>
      <c r="D200" s="257"/>
      <c r="E200" s="150"/>
    </row>
    <row r="201" spans="1:5" x14ac:dyDescent="0.3">
      <c r="A201" s="112"/>
      <c r="B201" s="148"/>
      <c r="C201" s="149"/>
      <c r="D201" s="149"/>
      <c r="E201" s="150"/>
    </row>
    <row r="202" spans="1:5" x14ac:dyDescent="0.3">
      <c r="A202" s="112"/>
      <c r="B202" s="148"/>
      <c r="C202" s="149"/>
      <c r="D202" s="149"/>
      <c r="E202" s="150"/>
    </row>
    <row r="203" spans="1:5" x14ac:dyDescent="0.3">
      <c r="A203" s="112"/>
      <c r="B203" s="148"/>
      <c r="C203" s="149"/>
      <c r="D203" s="149"/>
      <c r="E203" s="150"/>
    </row>
    <row r="204" spans="1:5" x14ac:dyDescent="0.3">
      <c r="A204" s="112"/>
      <c r="B204" s="148"/>
      <c r="C204" s="149"/>
      <c r="D204" s="149"/>
      <c r="E204" s="150"/>
    </row>
    <row r="205" spans="1:5" x14ac:dyDescent="0.3">
      <c r="A205" s="112"/>
      <c r="B205" s="148"/>
      <c r="C205" s="149"/>
      <c r="D205" s="149"/>
      <c r="E205" s="150"/>
    </row>
    <row r="206" spans="1:5" x14ac:dyDescent="0.3">
      <c r="A206" s="112"/>
      <c r="B206" s="148"/>
      <c r="C206" s="149"/>
      <c r="D206" s="149"/>
      <c r="E206" s="150"/>
    </row>
    <row r="207" spans="1:5" x14ac:dyDescent="0.3">
      <c r="A207" s="112"/>
      <c r="B207" s="148"/>
      <c r="C207" s="149"/>
      <c r="D207" s="149"/>
      <c r="E207" s="150"/>
    </row>
    <row r="208" spans="1:5" x14ac:dyDescent="0.3">
      <c r="A208" s="112"/>
      <c r="B208" s="153"/>
      <c r="C208" s="125"/>
      <c r="D208" s="125"/>
      <c r="E208" s="128"/>
    </row>
    <row r="209" spans="1:5" s="156" customFormat="1" x14ac:dyDescent="0.3">
      <c r="A209" s="154"/>
      <c r="B209" s="245" t="s">
        <v>206</v>
      </c>
      <c r="C209" s="246"/>
      <c r="D209" s="246"/>
      <c r="E209" s="155"/>
    </row>
    <row r="210" spans="1:5" ht="13.5" thickBot="1" x14ac:dyDescent="0.35">
      <c r="A210" s="157"/>
      <c r="B210" s="158"/>
      <c r="C210" s="159"/>
      <c r="D210" s="139"/>
      <c r="E210" s="140"/>
    </row>
    <row r="211" spans="1:5" ht="13.5" thickTop="1" x14ac:dyDescent="0.3">
      <c r="A211" s="112"/>
      <c r="B211" s="160"/>
      <c r="C211" s="161"/>
      <c r="D211" s="161"/>
      <c r="E211" s="162"/>
    </row>
    <row r="212" spans="1:5" s="156" customFormat="1" x14ac:dyDescent="0.3">
      <c r="A212" s="154"/>
      <c r="B212" s="245" t="s">
        <v>207</v>
      </c>
      <c r="C212" s="246"/>
      <c r="D212" s="246"/>
      <c r="E212" s="155"/>
    </row>
    <row r="213" spans="1:5" x14ac:dyDescent="0.3">
      <c r="A213" s="112"/>
      <c r="B213" s="160"/>
      <c r="C213" s="161"/>
      <c r="D213" s="161"/>
      <c r="E213" s="162"/>
    </row>
    <row r="214" spans="1:5" x14ac:dyDescent="0.3">
      <c r="A214" s="112" t="s">
        <v>289</v>
      </c>
      <c r="B214" s="116" t="s">
        <v>290</v>
      </c>
      <c r="C214" s="125"/>
      <c r="D214" s="125"/>
      <c r="E214" s="128"/>
    </row>
    <row r="215" spans="1:5" x14ac:dyDescent="0.3">
      <c r="A215" s="112"/>
      <c r="B215" s="153"/>
      <c r="C215" s="161"/>
      <c r="D215" s="161"/>
      <c r="E215" s="162"/>
    </row>
    <row r="216" spans="1:5" ht="68.25" customHeight="1" x14ac:dyDescent="0.3">
      <c r="A216" s="112"/>
      <c r="B216" s="256" t="s">
        <v>291</v>
      </c>
      <c r="C216" s="257"/>
      <c r="D216" s="257"/>
      <c r="E216" s="167"/>
    </row>
    <row r="217" spans="1:5" x14ac:dyDescent="0.3">
      <c r="A217" s="112"/>
      <c r="B217" s="153"/>
      <c r="C217" s="161"/>
      <c r="D217" s="161"/>
      <c r="E217" s="167"/>
    </row>
    <row r="218" spans="1:5" ht="29.25" customHeight="1" x14ac:dyDescent="0.3">
      <c r="A218" s="112"/>
      <c r="B218" s="256" t="s">
        <v>292</v>
      </c>
      <c r="C218" s="257"/>
      <c r="D218" s="257"/>
      <c r="E218" s="167"/>
    </row>
    <row r="219" spans="1:5" x14ac:dyDescent="0.3">
      <c r="A219" s="112"/>
      <c r="B219" s="153"/>
      <c r="C219" s="161"/>
      <c r="D219" s="161"/>
      <c r="E219" s="167"/>
    </row>
    <row r="220" spans="1:5" x14ac:dyDescent="0.3">
      <c r="A220" s="112" t="s">
        <v>293</v>
      </c>
      <c r="B220" s="116" t="s">
        <v>294</v>
      </c>
      <c r="C220" s="125"/>
      <c r="D220" s="125"/>
      <c r="E220" s="167"/>
    </row>
    <row r="221" spans="1:5" x14ac:dyDescent="0.3">
      <c r="A221" s="112"/>
      <c r="B221" s="153"/>
      <c r="C221" s="125"/>
      <c r="D221" s="125"/>
      <c r="E221" s="167"/>
    </row>
    <row r="222" spans="1:5" ht="152.25" customHeight="1" x14ac:dyDescent="0.3">
      <c r="A222" s="112"/>
      <c r="B222" s="263" t="s">
        <v>295</v>
      </c>
      <c r="C222" s="267"/>
      <c r="D222" s="267"/>
      <c r="E222" s="167"/>
    </row>
    <row r="223" spans="1:5" x14ac:dyDescent="0.3">
      <c r="A223" s="112"/>
      <c r="B223" s="153"/>
      <c r="C223" s="125"/>
      <c r="D223" s="125"/>
      <c r="E223" s="167"/>
    </row>
    <row r="224" spans="1:5" x14ac:dyDescent="0.3">
      <c r="A224" s="112" t="s">
        <v>296</v>
      </c>
      <c r="B224" s="116" t="s">
        <v>297</v>
      </c>
      <c r="C224" s="161"/>
      <c r="D224" s="161"/>
      <c r="E224" s="167"/>
    </row>
    <row r="225" spans="1:5" x14ac:dyDescent="0.3">
      <c r="A225" s="112"/>
      <c r="B225" s="153"/>
      <c r="C225" s="125"/>
      <c r="D225" s="125"/>
      <c r="E225" s="167"/>
    </row>
    <row r="226" spans="1:5" ht="37.5" customHeight="1" x14ac:dyDescent="0.3">
      <c r="A226" s="112"/>
      <c r="B226" s="256" t="s">
        <v>298</v>
      </c>
      <c r="C226" s="257"/>
      <c r="D226" s="257"/>
      <c r="E226" s="167"/>
    </row>
    <row r="227" spans="1:5" x14ac:dyDescent="0.3">
      <c r="A227" s="112"/>
      <c r="B227" s="153"/>
      <c r="C227" s="161"/>
      <c r="D227" s="161"/>
      <c r="E227" s="167"/>
    </row>
    <row r="228" spans="1:5" x14ac:dyDescent="0.3">
      <c r="A228" s="112" t="s">
        <v>299</v>
      </c>
      <c r="B228" s="116" t="s">
        <v>300</v>
      </c>
      <c r="C228" s="125"/>
      <c r="D228" s="125"/>
      <c r="E228" s="167"/>
    </row>
    <row r="229" spans="1:5" x14ac:dyDescent="0.3">
      <c r="A229" s="112"/>
      <c r="B229" s="153"/>
      <c r="C229" s="161"/>
      <c r="D229" s="161"/>
      <c r="E229" s="167"/>
    </row>
    <row r="230" spans="1:5" ht="60" customHeight="1" x14ac:dyDescent="0.3">
      <c r="A230" s="112"/>
      <c r="B230" s="256" t="s">
        <v>301</v>
      </c>
      <c r="C230" s="257"/>
      <c r="D230" s="257"/>
      <c r="E230" s="167"/>
    </row>
    <row r="231" spans="1:5" x14ac:dyDescent="0.3">
      <c r="A231" s="112"/>
      <c r="B231" s="153"/>
      <c r="C231" s="125"/>
      <c r="D231" s="125"/>
      <c r="E231" s="167"/>
    </row>
    <row r="232" spans="1:5" ht="57.75" customHeight="1" x14ac:dyDescent="0.3">
      <c r="A232" s="112"/>
      <c r="B232" s="268" t="s">
        <v>302</v>
      </c>
      <c r="C232" s="269"/>
      <c r="D232" s="274"/>
      <c r="E232" s="167"/>
    </row>
    <row r="233" spans="1:5" x14ac:dyDescent="0.3">
      <c r="A233" s="112"/>
      <c r="B233" s="178"/>
      <c r="C233" s="125"/>
      <c r="D233" s="125"/>
      <c r="E233" s="128"/>
    </row>
    <row r="234" spans="1:5" x14ac:dyDescent="0.3">
      <c r="A234" s="112"/>
      <c r="B234" s="178"/>
      <c r="C234" s="125"/>
      <c r="D234" s="125"/>
      <c r="E234" s="128"/>
    </row>
    <row r="235" spans="1:5" x14ac:dyDescent="0.3">
      <c r="A235" s="112"/>
      <c r="B235" s="178"/>
      <c r="C235" s="125"/>
      <c r="D235" s="125"/>
      <c r="E235" s="128"/>
    </row>
    <row r="236" spans="1:5" x14ac:dyDescent="0.3">
      <c r="A236" s="112"/>
      <c r="B236" s="178"/>
      <c r="C236" s="125"/>
      <c r="D236" s="125"/>
      <c r="E236" s="128"/>
    </row>
    <row r="237" spans="1:5" x14ac:dyDescent="0.3">
      <c r="A237" s="112"/>
      <c r="B237" s="178"/>
      <c r="C237" s="125"/>
      <c r="D237" s="125"/>
      <c r="E237" s="128"/>
    </row>
    <row r="238" spans="1:5" x14ac:dyDescent="0.3">
      <c r="A238" s="112"/>
      <c r="B238" s="153"/>
      <c r="C238" s="125"/>
      <c r="D238" s="125"/>
      <c r="E238" s="128"/>
    </row>
    <row r="239" spans="1:5" s="156" customFormat="1" x14ac:dyDescent="0.3">
      <c r="A239" s="154"/>
      <c r="B239" s="245" t="s">
        <v>206</v>
      </c>
      <c r="C239" s="246"/>
      <c r="D239" s="246"/>
      <c r="E239" s="155"/>
    </row>
    <row r="240" spans="1:5" ht="13.5" thickBot="1" x14ac:dyDescent="0.35">
      <c r="A240" s="157"/>
      <c r="B240" s="158"/>
      <c r="C240" s="159"/>
      <c r="D240" s="139"/>
      <c r="E240" s="140"/>
    </row>
    <row r="241" spans="1:5" ht="13.5" thickTop="1" x14ac:dyDescent="0.3">
      <c r="A241" s="112"/>
      <c r="B241" s="160"/>
      <c r="C241" s="161"/>
      <c r="D241" s="161"/>
      <c r="E241" s="162"/>
    </row>
    <row r="242" spans="1:5" s="156" customFormat="1" x14ac:dyDescent="0.3">
      <c r="A242" s="154"/>
      <c r="B242" s="245" t="s">
        <v>207</v>
      </c>
      <c r="C242" s="246"/>
      <c r="D242" s="246"/>
      <c r="E242" s="155"/>
    </row>
    <row r="243" spans="1:5" x14ac:dyDescent="0.3">
      <c r="A243" s="112"/>
      <c r="B243" s="160"/>
      <c r="C243" s="161"/>
      <c r="D243" s="161"/>
      <c r="E243" s="162"/>
    </row>
    <row r="244" spans="1:5" x14ac:dyDescent="0.3">
      <c r="A244" s="112" t="s">
        <v>303</v>
      </c>
      <c r="B244" s="116" t="s">
        <v>304</v>
      </c>
      <c r="C244" s="125"/>
      <c r="D244" s="125"/>
      <c r="E244" s="275"/>
    </row>
    <row r="245" spans="1:5" x14ac:dyDescent="0.3">
      <c r="A245" s="112"/>
      <c r="B245" s="153"/>
      <c r="C245" s="161"/>
      <c r="D245" s="161"/>
      <c r="E245" s="275"/>
    </row>
    <row r="246" spans="1:5" ht="45" customHeight="1" x14ac:dyDescent="0.3">
      <c r="A246" s="112"/>
      <c r="B246" s="256" t="s">
        <v>305</v>
      </c>
      <c r="C246" s="257"/>
      <c r="D246" s="257"/>
      <c r="E246" s="275"/>
    </row>
    <row r="247" spans="1:5" x14ac:dyDescent="0.3">
      <c r="A247" s="112"/>
      <c r="B247" s="153"/>
      <c r="C247" s="161"/>
      <c r="D247" s="161"/>
      <c r="E247" s="275"/>
    </row>
    <row r="248" spans="1:5" ht="54.75" customHeight="1" x14ac:dyDescent="0.3">
      <c r="A248" s="112"/>
      <c r="B248" s="256" t="s">
        <v>306</v>
      </c>
      <c r="C248" s="257"/>
      <c r="D248" s="257"/>
      <c r="E248" s="275"/>
    </row>
    <row r="249" spans="1:5" x14ac:dyDescent="0.3">
      <c r="A249" s="112"/>
      <c r="B249" s="148"/>
      <c r="C249" s="149"/>
      <c r="D249" s="149"/>
      <c r="E249" s="275"/>
    </row>
    <row r="250" spans="1:5" ht="27.75" customHeight="1" x14ac:dyDescent="0.3">
      <c r="A250" s="112"/>
      <c r="B250" s="254" t="s">
        <v>307</v>
      </c>
      <c r="C250" s="255"/>
      <c r="D250" s="255"/>
      <c r="E250" s="275"/>
    </row>
    <row r="251" spans="1:5" x14ac:dyDescent="0.3">
      <c r="A251" s="112"/>
      <c r="B251" s="153"/>
      <c r="C251" s="161"/>
      <c r="D251" s="161"/>
      <c r="E251" s="275"/>
    </row>
    <row r="252" spans="1:5" ht="54" customHeight="1" x14ac:dyDescent="0.3">
      <c r="A252" s="112"/>
      <c r="B252" s="256" t="s">
        <v>308</v>
      </c>
      <c r="C252" s="257"/>
      <c r="D252" s="257"/>
      <c r="E252" s="275"/>
    </row>
    <row r="253" spans="1:5" x14ac:dyDescent="0.3">
      <c r="A253" s="112"/>
      <c r="B253" s="153"/>
      <c r="C253" s="125"/>
      <c r="D253" s="125"/>
      <c r="E253" s="275"/>
    </row>
    <row r="254" spans="1:5" ht="30" customHeight="1" x14ac:dyDescent="0.3">
      <c r="A254" s="112"/>
      <c r="B254" s="256" t="s">
        <v>309</v>
      </c>
      <c r="C254" s="257"/>
      <c r="D254" s="257"/>
      <c r="E254" s="167"/>
    </row>
    <row r="255" spans="1:5" x14ac:dyDescent="0.3">
      <c r="A255" s="112"/>
      <c r="B255" s="153"/>
      <c r="C255" s="161"/>
      <c r="D255" s="161"/>
      <c r="E255" s="167"/>
    </row>
    <row r="256" spans="1:5" x14ac:dyDescent="0.3">
      <c r="A256" s="112" t="s">
        <v>310</v>
      </c>
      <c r="B256" s="116" t="s">
        <v>311</v>
      </c>
      <c r="C256" s="161"/>
      <c r="D256" s="161"/>
      <c r="E256" s="167"/>
    </row>
    <row r="257" spans="1:5" x14ac:dyDescent="0.3">
      <c r="A257" s="112"/>
      <c r="B257" s="153"/>
      <c r="C257" s="125"/>
      <c r="D257" s="125"/>
      <c r="E257" s="167"/>
    </row>
    <row r="258" spans="1:5" ht="91.5" customHeight="1" x14ac:dyDescent="0.3">
      <c r="A258" s="112"/>
      <c r="B258" s="256" t="s">
        <v>312</v>
      </c>
      <c r="C258" s="257"/>
      <c r="D258" s="257"/>
      <c r="E258" s="167"/>
    </row>
    <row r="259" spans="1:5" x14ac:dyDescent="0.3">
      <c r="A259" s="112"/>
      <c r="B259" s="153"/>
      <c r="C259" s="125"/>
      <c r="D259" s="125"/>
      <c r="E259" s="167"/>
    </row>
    <row r="260" spans="1:5" x14ac:dyDescent="0.3">
      <c r="A260" s="112" t="s">
        <v>313</v>
      </c>
      <c r="B260" s="116" t="s">
        <v>314</v>
      </c>
      <c r="C260" s="125"/>
      <c r="D260" s="125"/>
      <c r="E260" s="167"/>
    </row>
    <row r="261" spans="1:5" x14ac:dyDescent="0.3">
      <c r="A261" s="112"/>
      <c r="B261" s="153"/>
      <c r="C261" s="125"/>
      <c r="D261" s="125"/>
      <c r="E261" s="167"/>
    </row>
    <row r="262" spans="1:5" ht="30.75" customHeight="1" x14ac:dyDescent="0.3">
      <c r="A262" s="112"/>
      <c r="B262" s="256" t="s">
        <v>315</v>
      </c>
      <c r="C262" s="257"/>
      <c r="D262" s="257"/>
      <c r="E262" s="167"/>
    </row>
    <row r="263" spans="1:5" x14ac:dyDescent="0.3">
      <c r="A263" s="112"/>
      <c r="B263" s="153"/>
      <c r="C263" s="161"/>
      <c r="D263" s="161"/>
      <c r="E263" s="167"/>
    </row>
    <row r="264" spans="1:5" x14ac:dyDescent="0.3">
      <c r="A264" s="112" t="s">
        <v>316</v>
      </c>
      <c r="B264" s="116" t="s">
        <v>317</v>
      </c>
      <c r="C264" s="161"/>
      <c r="D264" s="161"/>
      <c r="E264" s="167"/>
    </row>
    <row r="265" spans="1:5" x14ac:dyDescent="0.3">
      <c r="A265" s="112"/>
      <c r="B265" s="153"/>
      <c r="C265" s="125"/>
      <c r="D265" s="125"/>
      <c r="E265" s="167"/>
    </row>
    <row r="266" spans="1:5" ht="102.75" customHeight="1" x14ac:dyDescent="0.3">
      <c r="A266" s="112"/>
      <c r="B266" s="263" t="s">
        <v>318</v>
      </c>
      <c r="C266" s="264"/>
      <c r="D266" s="264"/>
      <c r="E266" s="167"/>
    </row>
    <row r="267" spans="1:5" x14ac:dyDescent="0.3">
      <c r="A267" s="112"/>
      <c r="B267" s="153"/>
      <c r="C267" s="125"/>
      <c r="D267" s="125"/>
      <c r="E267" s="128"/>
    </row>
    <row r="268" spans="1:5" x14ac:dyDescent="0.3">
      <c r="A268" s="112"/>
      <c r="B268" s="153"/>
      <c r="C268" s="125"/>
      <c r="D268" s="125"/>
      <c r="E268" s="128"/>
    </row>
    <row r="269" spans="1:5" s="156" customFormat="1" x14ac:dyDescent="0.3">
      <c r="A269" s="154"/>
      <c r="B269" s="245" t="s">
        <v>206</v>
      </c>
      <c r="C269" s="246"/>
      <c r="D269" s="246"/>
      <c r="E269" s="155"/>
    </row>
    <row r="270" spans="1:5" ht="13.5" thickBot="1" x14ac:dyDescent="0.35">
      <c r="A270" s="157"/>
      <c r="B270" s="158"/>
      <c r="C270" s="159"/>
      <c r="D270" s="139"/>
      <c r="E270" s="140"/>
    </row>
    <row r="271" spans="1:5" ht="13.5" thickTop="1" x14ac:dyDescent="0.3">
      <c r="A271" s="112"/>
      <c r="B271" s="160"/>
      <c r="C271" s="161"/>
      <c r="D271" s="161"/>
      <c r="E271" s="162"/>
    </row>
    <row r="272" spans="1:5" s="156" customFormat="1" x14ac:dyDescent="0.3">
      <c r="A272" s="154"/>
      <c r="B272" s="245" t="s">
        <v>207</v>
      </c>
      <c r="C272" s="246"/>
      <c r="D272" s="246"/>
      <c r="E272" s="155"/>
    </row>
    <row r="273" spans="1:5" x14ac:dyDescent="0.3">
      <c r="A273" s="112"/>
      <c r="B273" s="160"/>
      <c r="C273" s="161"/>
      <c r="D273" s="161"/>
      <c r="E273" s="162"/>
    </row>
    <row r="274" spans="1:5" x14ac:dyDescent="0.3">
      <c r="A274" s="112" t="s">
        <v>319</v>
      </c>
      <c r="B274" s="116" t="s">
        <v>320</v>
      </c>
      <c r="C274" s="161"/>
      <c r="D274" s="161"/>
      <c r="E274" s="162"/>
    </row>
    <row r="275" spans="1:5" x14ac:dyDescent="0.3">
      <c r="A275" s="112"/>
      <c r="B275" s="153"/>
      <c r="C275" s="161"/>
      <c r="D275" s="161"/>
      <c r="E275" s="162"/>
    </row>
    <row r="276" spans="1:5" ht="45.75" customHeight="1" x14ac:dyDescent="0.3">
      <c r="A276" s="112"/>
      <c r="B276" s="256" t="s">
        <v>321</v>
      </c>
      <c r="C276" s="257"/>
      <c r="D276" s="257"/>
      <c r="E276" s="150"/>
    </row>
    <row r="277" spans="1:5" x14ac:dyDescent="0.3">
      <c r="A277" s="112"/>
      <c r="B277" s="153"/>
      <c r="C277" s="161"/>
      <c r="D277" s="161"/>
      <c r="E277" s="162"/>
    </row>
    <row r="278" spans="1:5" ht="48.75" customHeight="1" x14ac:dyDescent="0.3">
      <c r="A278" s="112"/>
      <c r="B278" s="256" t="s">
        <v>322</v>
      </c>
      <c r="C278" s="257"/>
      <c r="D278" s="257"/>
      <c r="E278" s="167"/>
    </row>
    <row r="279" spans="1:5" x14ac:dyDescent="0.3">
      <c r="A279" s="112"/>
      <c r="B279" s="153"/>
      <c r="C279" s="161"/>
      <c r="D279" s="161"/>
      <c r="E279" s="162"/>
    </row>
    <row r="280" spans="1:5" x14ac:dyDescent="0.3">
      <c r="A280" s="112" t="s">
        <v>323</v>
      </c>
      <c r="B280" s="116" t="s">
        <v>324</v>
      </c>
      <c r="C280" s="125"/>
      <c r="D280" s="125"/>
      <c r="E280" s="128"/>
    </row>
    <row r="281" spans="1:5" x14ac:dyDescent="0.3">
      <c r="A281" s="112"/>
      <c r="B281" s="116"/>
      <c r="C281" s="125"/>
      <c r="D281" s="125"/>
      <c r="E281" s="128"/>
    </row>
    <row r="282" spans="1:5" ht="45" customHeight="1" x14ac:dyDescent="0.3">
      <c r="A282" s="112"/>
      <c r="B282" s="256" t="s">
        <v>325</v>
      </c>
      <c r="C282" s="257"/>
      <c r="D282" s="257"/>
      <c r="E282" s="150"/>
    </row>
    <row r="283" spans="1:5" x14ac:dyDescent="0.3">
      <c r="A283" s="112"/>
      <c r="B283" s="153"/>
      <c r="C283" s="125"/>
      <c r="D283" s="125"/>
      <c r="E283" s="128"/>
    </row>
    <row r="284" spans="1:5" x14ac:dyDescent="0.3">
      <c r="A284" s="112" t="s">
        <v>326</v>
      </c>
      <c r="B284" s="116" t="s">
        <v>327</v>
      </c>
      <c r="C284" s="125"/>
      <c r="D284" s="125"/>
      <c r="E284" s="128"/>
    </row>
    <row r="285" spans="1:5" x14ac:dyDescent="0.3">
      <c r="A285" s="112"/>
      <c r="B285" s="153"/>
      <c r="C285" s="161"/>
      <c r="D285" s="161"/>
      <c r="E285" s="162"/>
    </row>
    <row r="286" spans="1:5" ht="67.5" customHeight="1" x14ac:dyDescent="0.3">
      <c r="A286" s="112"/>
      <c r="B286" s="263" t="s">
        <v>328</v>
      </c>
      <c r="C286" s="267"/>
      <c r="D286" s="267"/>
      <c r="E286" s="150"/>
    </row>
    <row r="287" spans="1:5" x14ac:dyDescent="0.3">
      <c r="A287" s="112"/>
      <c r="B287" s="153"/>
      <c r="C287" s="161"/>
      <c r="D287" s="161"/>
      <c r="E287" s="162"/>
    </row>
    <row r="288" spans="1:5" ht="33.75" customHeight="1" x14ac:dyDescent="0.3">
      <c r="A288" s="112"/>
      <c r="B288" s="263" t="s">
        <v>329</v>
      </c>
      <c r="C288" s="267"/>
      <c r="D288" s="267"/>
      <c r="E288" s="150"/>
    </row>
    <row r="289" spans="1:5" x14ac:dyDescent="0.3">
      <c r="A289" s="112"/>
      <c r="B289" s="148"/>
      <c r="C289" s="149"/>
      <c r="D289" s="149"/>
      <c r="E289" s="150"/>
    </row>
    <row r="290" spans="1:5" ht="45.75" customHeight="1" x14ac:dyDescent="0.3">
      <c r="A290" s="112"/>
      <c r="B290" s="263" t="s">
        <v>330</v>
      </c>
      <c r="C290" s="267"/>
      <c r="D290" s="267"/>
      <c r="E290" s="150"/>
    </row>
    <row r="291" spans="1:5" x14ac:dyDescent="0.3">
      <c r="A291" s="112"/>
      <c r="B291" s="129"/>
      <c r="C291" s="181"/>
      <c r="D291" s="181"/>
      <c r="E291" s="182"/>
    </row>
    <row r="292" spans="1:5" ht="45" customHeight="1" x14ac:dyDescent="0.3">
      <c r="A292" s="112"/>
      <c r="B292" s="263" t="s">
        <v>331</v>
      </c>
      <c r="C292" s="267"/>
      <c r="D292" s="267"/>
      <c r="E292" s="167"/>
    </row>
    <row r="293" spans="1:5" x14ac:dyDescent="0.3">
      <c r="A293" s="112"/>
      <c r="B293" s="129"/>
      <c r="C293" s="127"/>
      <c r="D293" s="127"/>
      <c r="E293" s="126"/>
    </row>
    <row r="294" spans="1:5" ht="31.5" customHeight="1" x14ac:dyDescent="0.3">
      <c r="A294" s="112"/>
      <c r="B294" s="263" t="s">
        <v>332</v>
      </c>
      <c r="C294" s="267"/>
      <c r="D294" s="267"/>
      <c r="E294" s="150"/>
    </row>
    <row r="295" spans="1:5" x14ac:dyDescent="0.3">
      <c r="A295" s="112"/>
      <c r="B295" s="129"/>
      <c r="C295" s="127"/>
      <c r="D295" s="127"/>
      <c r="E295" s="126"/>
    </row>
    <row r="296" spans="1:5" ht="30.75" customHeight="1" x14ac:dyDescent="0.3">
      <c r="A296" s="112"/>
      <c r="B296" s="263" t="s">
        <v>333</v>
      </c>
      <c r="C296" s="267"/>
      <c r="D296" s="267"/>
      <c r="E296" s="150"/>
    </row>
    <row r="297" spans="1:5" x14ac:dyDescent="0.3">
      <c r="A297" s="112"/>
      <c r="B297" s="153"/>
      <c r="C297" s="127"/>
      <c r="D297" s="127"/>
      <c r="E297" s="126"/>
    </row>
    <row r="298" spans="1:5" x14ac:dyDescent="0.3">
      <c r="A298" s="112"/>
      <c r="B298" s="153"/>
      <c r="C298" s="127"/>
      <c r="D298" s="127"/>
      <c r="E298" s="126"/>
    </row>
    <row r="299" spans="1:5" x14ac:dyDescent="0.3">
      <c r="A299" s="112"/>
      <c r="B299" s="153"/>
      <c r="C299" s="127"/>
      <c r="D299" s="127"/>
      <c r="E299" s="126"/>
    </row>
    <row r="300" spans="1:5" x14ac:dyDescent="0.3">
      <c r="A300" s="112"/>
      <c r="B300" s="153"/>
      <c r="C300" s="127"/>
      <c r="D300" s="127"/>
      <c r="E300" s="126"/>
    </row>
    <row r="301" spans="1:5" x14ac:dyDescent="0.3">
      <c r="A301" s="112"/>
      <c r="B301" s="153"/>
      <c r="C301" s="127"/>
      <c r="D301" s="127"/>
      <c r="E301" s="126"/>
    </row>
    <row r="302" spans="1:5" x14ac:dyDescent="0.3">
      <c r="A302" s="112"/>
      <c r="B302" s="153"/>
      <c r="C302" s="125"/>
      <c r="D302" s="125"/>
      <c r="E302" s="128"/>
    </row>
    <row r="303" spans="1:5" s="156" customFormat="1" x14ac:dyDescent="0.3">
      <c r="A303" s="154"/>
      <c r="B303" s="245" t="s">
        <v>206</v>
      </c>
      <c r="C303" s="246"/>
      <c r="D303" s="246"/>
      <c r="E303" s="155"/>
    </row>
    <row r="304" spans="1:5" ht="13.5" thickBot="1" x14ac:dyDescent="0.35">
      <c r="A304" s="157"/>
      <c r="B304" s="158"/>
      <c r="C304" s="159"/>
      <c r="D304" s="139"/>
      <c r="E304" s="140"/>
    </row>
    <row r="305" spans="1:5" ht="13.5" thickTop="1" x14ac:dyDescent="0.3">
      <c r="A305" s="112"/>
      <c r="B305" s="160"/>
      <c r="C305" s="161"/>
      <c r="D305" s="161"/>
      <c r="E305" s="162"/>
    </row>
    <row r="306" spans="1:5" s="156" customFormat="1" x14ac:dyDescent="0.3">
      <c r="A306" s="154"/>
      <c r="B306" s="245" t="s">
        <v>207</v>
      </c>
      <c r="C306" s="246"/>
      <c r="D306" s="246"/>
      <c r="E306" s="155"/>
    </row>
    <row r="307" spans="1:5" x14ac:dyDescent="0.3">
      <c r="A307" s="112"/>
      <c r="B307" s="160"/>
      <c r="C307" s="161"/>
      <c r="D307" s="161"/>
      <c r="E307" s="162"/>
    </row>
    <row r="308" spans="1:5" x14ac:dyDescent="0.3">
      <c r="A308" s="112" t="s">
        <v>334</v>
      </c>
      <c r="B308" s="116" t="s">
        <v>335</v>
      </c>
      <c r="C308" s="127"/>
      <c r="D308" s="127"/>
      <c r="E308" s="126"/>
    </row>
    <row r="309" spans="1:5" x14ac:dyDescent="0.3">
      <c r="A309" s="112"/>
      <c r="B309" s="153"/>
      <c r="C309" s="127"/>
      <c r="D309" s="127"/>
      <c r="E309" s="126"/>
    </row>
    <row r="310" spans="1:5" ht="103.5" customHeight="1" x14ac:dyDescent="0.3">
      <c r="A310" s="112"/>
      <c r="B310" s="256" t="s">
        <v>336</v>
      </c>
      <c r="C310" s="257"/>
      <c r="D310" s="257"/>
      <c r="E310" s="150"/>
    </row>
    <row r="311" spans="1:5" x14ac:dyDescent="0.3">
      <c r="A311" s="112"/>
      <c r="B311" s="153"/>
      <c r="C311" s="127"/>
      <c r="D311" s="127"/>
      <c r="E311" s="126"/>
    </row>
    <row r="312" spans="1:5" ht="54" customHeight="1" x14ac:dyDescent="0.3">
      <c r="A312" s="112"/>
      <c r="B312" s="256" t="s">
        <v>337</v>
      </c>
      <c r="C312" s="257"/>
      <c r="D312" s="257"/>
      <c r="E312" s="150"/>
    </row>
    <row r="313" spans="1:5" x14ac:dyDescent="0.3">
      <c r="A313" s="112"/>
      <c r="B313" s="153"/>
      <c r="C313" s="127"/>
      <c r="D313" s="127"/>
      <c r="E313" s="126"/>
    </row>
    <row r="314" spans="1:5" x14ac:dyDescent="0.3">
      <c r="A314" s="112" t="s">
        <v>338</v>
      </c>
      <c r="B314" s="116" t="s">
        <v>339</v>
      </c>
      <c r="C314" s="127"/>
      <c r="D314" s="127"/>
      <c r="E314" s="126"/>
    </row>
    <row r="315" spans="1:5" x14ac:dyDescent="0.3">
      <c r="A315" s="112"/>
      <c r="B315" s="153"/>
      <c r="C315" s="127"/>
      <c r="D315" s="127"/>
      <c r="E315" s="126"/>
    </row>
    <row r="316" spans="1:5" ht="65.25" customHeight="1" x14ac:dyDescent="0.3">
      <c r="A316" s="112"/>
      <c r="B316" s="256" t="s">
        <v>340</v>
      </c>
      <c r="C316" s="257"/>
      <c r="D316" s="257"/>
      <c r="E316" s="150"/>
    </row>
    <row r="317" spans="1:5" x14ac:dyDescent="0.3">
      <c r="A317" s="112"/>
      <c r="B317" s="153"/>
      <c r="C317" s="127"/>
      <c r="D317" s="127"/>
      <c r="E317" s="126"/>
    </row>
    <row r="318" spans="1:5" ht="68.25" customHeight="1" x14ac:dyDescent="0.3">
      <c r="A318" s="112"/>
      <c r="B318" s="258" t="s">
        <v>341</v>
      </c>
      <c r="C318" s="257"/>
      <c r="D318" s="257"/>
      <c r="E318" s="150"/>
    </row>
    <row r="319" spans="1:5" x14ac:dyDescent="0.3">
      <c r="A319" s="112"/>
      <c r="B319" s="148"/>
      <c r="C319" s="149"/>
      <c r="D319" s="149"/>
      <c r="E319" s="150"/>
    </row>
    <row r="320" spans="1:5" ht="57" customHeight="1" x14ac:dyDescent="0.3">
      <c r="A320" s="112"/>
      <c r="B320" s="258" t="s">
        <v>342</v>
      </c>
      <c r="C320" s="257"/>
      <c r="D320" s="257"/>
      <c r="E320" s="150"/>
    </row>
    <row r="321" spans="1:5" x14ac:dyDescent="0.3">
      <c r="A321" s="112"/>
      <c r="B321" s="148"/>
      <c r="C321" s="149"/>
      <c r="D321" s="149"/>
      <c r="E321" s="150"/>
    </row>
    <row r="322" spans="1:5" x14ac:dyDescent="0.3">
      <c r="A322" s="112" t="s">
        <v>343</v>
      </c>
      <c r="B322" s="116" t="s">
        <v>344</v>
      </c>
      <c r="C322" s="161"/>
      <c r="D322" s="161"/>
      <c r="E322" s="162"/>
    </row>
    <row r="323" spans="1:5" x14ac:dyDescent="0.3">
      <c r="A323" s="112"/>
      <c r="B323" s="153"/>
      <c r="C323" s="125"/>
      <c r="D323" s="125"/>
      <c r="E323" s="128"/>
    </row>
    <row r="324" spans="1:5" ht="76.5" customHeight="1" x14ac:dyDescent="0.3">
      <c r="A324" s="112"/>
      <c r="B324" s="256" t="s">
        <v>345</v>
      </c>
      <c r="C324" s="257"/>
      <c r="D324" s="257"/>
      <c r="E324" s="167"/>
    </row>
    <row r="325" spans="1:5" x14ac:dyDescent="0.3">
      <c r="A325" s="112"/>
      <c r="B325" s="153"/>
      <c r="C325" s="125"/>
      <c r="D325" s="125"/>
      <c r="E325" s="167"/>
    </row>
    <row r="326" spans="1:5" x14ac:dyDescent="0.3">
      <c r="A326" s="112"/>
      <c r="B326" s="153"/>
      <c r="C326" s="125"/>
      <c r="D326" s="125"/>
      <c r="E326" s="167"/>
    </row>
    <row r="327" spans="1:5" x14ac:dyDescent="0.3">
      <c r="A327" s="112"/>
      <c r="B327" s="153"/>
      <c r="C327" s="125"/>
      <c r="D327" s="125"/>
      <c r="E327" s="167"/>
    </row>
    <row r="328" spans="1:5" x14ac:dyDescent="0.3">
      <c r="A328" s="112"/>
      <c r="B328" s="153"/>
      <c r="C328" s="125"/>
      <c r="D328" s="125"/>
      <c r="E328" s="167"/>
    </row>
    <row r="329" spans="1:5" x14ac:dyDescent="0.3">
      <c r="A329" s="112"/>
      <c r="B329" s="153"/>
      <c r="C329" s="125"/>
      <c r="D329" s="125"/>
      <c r="E329" s="167"/>
    </row>
    <row r="330" spans="1:5" x14ac:dyDescent="0.3">
      <c r="A330" s="112"/>
      <c r="B330" s="153"/>
      <c r="C330" s="125"/>
      <c r="D330" s="125"/>
      <c r="E330" s="167"/>
    </row>
    <row r="331" spans="1:5" x14ac:dyDescent="0.3">
      <c r="A331" s="112"/>
      <c r="B331" s="153"/>
      <c r="C331" s="125"/>
      <c r="D331" s="125"/>
      <c r="E331" s="128"/>
    </row>
    <row r="332" spans="1:5" s="156" customFormat="1" x14ac:dyDescent="0.3">
      <c r="A332" s="154"/>
      <c r="B332" s="245" t="s">
        <v>206</v>
      </c>
      <c r="C332" s="246"/>
      <c r="D332" s="246"/>
      <c r="E332" s="155"/>
    </row>
    <row r="333" spans="1:5" ht="13.5" thickBot="1" x14ac:dyDescent="0.35">
      <c r="A333" s="157"/>
      <c r="B333" s="158"/>
      <c r="C333" s="159"/>
      <c r="D333" s="139"/>
      <c r="E333" s="140"/>
    </row>
    <row r="334" spans="1:5" ht="13.5" thickTop="1" x14ac:dyDescent="0.3">
      <c r="A334" s="112"/>
      <c r="B334" s="160"/>
      <c r="C334" s="161"/>
      <c r="D334" s="161"/>
      <c r="E334" s="162"/>
    </row>
    <row r="335" spans="1:5" s="156" customFormat="1" x14ac:dyDescent="0.3">
      <c r="A335" s="154"/>
      <c r="B335" s="245" t="s">
        <v>207</v>
      </c>
      <c r="C335" s="246"/>
      <c r="D335" s="246"/>
      <c r="E335" s="155"/>
    </row>
    <row r="336" spans="1:5" x14ac:dyDescent="0.3">
      <c r="A336" s="112"/>
      <c r="B336" s="160"/>
      <c r="C336" s="161"/>
      <c r="D336" s="161"/>
      <c r="E336" s="162"/>
    </row>
    <row r="337" spans="1:5" x14ac:dyDescent="0.3">
      <c r="A337" s="112" t="s">
        <v>346</v>
      </c>
      <c r="B337" s="116" t="s">
        <v>347</v>
      </c>
      <c r="C337" s="125"/>
      <c r="D337" s="125"/>
      <c r="E337" s="167"/>
    </row>
    <row r="338" spans="1:5" x14ac:dyDescent="0.3">
      <c r="A338" s="112"/>
      <c r="B338" s="153"/>
      <c r="C338" s="125"/>
      <c r="D338" s="125"/>
      <c r="E338" s="167"/>
    </row>
    <row r="339" spans="1:5" ht="60.75" customHeight="1" x14ac:dyDescent="0.3">
      <c r="A339" s="112"/>
      <c r="B339" s="256" t="s">
        <v>348</v>
      </c>
      <c r="C339" s="257"/>
      <c r="D339" s="257"/>
      <c r="E339" s="167"/>
    </row>
    <row r="340" spans="1:5" x14ac:dyDescent="0.3">
      <c r="A340" s="112"/>
      <c r="B340" s="153"/>
      <c r="C340" s="125"/>
      <c r="D340" s="125"/>
      <c r="E340" s="167"/>
    </row>
    <row r="341" spans="1:5" x14ac:dyDescent="0.3">
      <c r="A341" s="112" t="s">
        <v>349</v>
      </c>
      <c r="B341" s="116" t="s">
        <v>350</v>
      </c>
      <c r="C341" s="161"/>
      <c r="D341" s="161"/>
      <c r="E341" s="167"/>
    </row>
    <row r="342" spans="1:5" x14ac:dyDescent="0.3">
      <c r="A342" s="112"/>
      <c r="B342" s="153"/>
      <c r="C342" s="125"/>
      <c r="D342" s="125"/>
      <c r="E342" s="167"/>
    </row>
    <row r="343" spans="1:5" ht="95.25" customHeight="1" x14ac:dyDescent="0.3">
      <c r="A343" s="112"/>
      <c r="B343" s="263" t="s">
        <v>351</v>
      </c>
      <c r="C343" s="267"/>
      <c r="D343" s="267"/>
      <c r="E343" s="167"/>
    </row>
    <row r="344" spans="1:5" x14ac:dyDescent="0.3">
      <c r="A344" s="112"/>
      <c r="B344" s="153"/>
      <c r="C344" s="161"/>
      <c r="D344" s="161"/>
      <c r="E344" s="162"/>
    </row>
    <row r="345" spans="1:5" x14ac:dyDescent="0.3">
      <c r="A345" s="112" t="s">
        <v>352</v>
      </c>
      <c r="B345" s="116" t="s">
        <v>353</v>
      </c>
      <c r="C345" s="161"/>
      <c r="D345" s="161"/>
      <c r="E345" s="162"/>
    </row>
    <row r="346" spans="1:5" x14ac:dyDescent="0.3">
      <c r="A346" s="112"/>
      <c r="B346" s="153"/>
      <c r="C346" s="125"/>
      <c r="D346" s="125"/>
      <c r="E346" s="128"/>
    </row>
    <row r="347" spans="1:5" ht="93" customHeight="1" x14ac:dyDescent="0.3">
      <c r="A347" s="163"/>
      <c r="B347" s="258" t="s">
        <v>354</v>
      </c>
      <c r="C347" s="257"/>
      <c r="D347" s="257"/>
      <c r="E347" s="167"/>
    </row>
    <row r="348" spans="1:5" x14ac:dyDescent="0.3">
      <c r="A348" s="112"/>
      <c r="B348" s="153"/>
      <c r="C348" s="125"/>
      <c r="D348" s="125"/>
      <c r="E348" s="128"/>
    </row>
    <row r="349" spans="1:5" x14ac:dyDescent="0.3">
      <c r="A349" s="112" t="s">
        <v>355</v>
      </c>
      <c r="B349" s="116" t="s">
        <v>356</v>
      </c>
      <c r="C349" s="161"/>
      <c r="D349" s="161"/>
      <c r="E349" s="162"/>
    </row>
    <row r="350" spans="1:5" x14ac:dyDescent="0.3">
      <c r="A350" s="112"/>
      <c r="B350" s="153"/>
      <c r="C350" s="125"/>
      <c r="D350" s="125"/>
      <c r="E350" s="128"/>
    </row>
    <row r="351" spans="1:5" ht="63" customHeight="1" x14ac:dyDescent="0.3">
      <c r="A351" s="163"/>
      <c r="B351" s="263" t="s">
        <v>357</v>
      </c>
      <c r="C351" s="267"/>
      <c r="D351" s="267"/>
      <c r="E351" s="167"/>
    </row>
    <row r="352" spans="1:5" x14ac:dyDescent="0.3">
      <c r="A352" s="112"/>
      <c r="B352" s="153"/>
      <c r="C352" s="125"/>
      <c r="D352" s="125"/>
      <c r="E352" s="128"/>
    </row>
    <row r="353" spans="1:5" x14ac:dyDescent="0.3">
      <c r="A353" s="112" t="s">
        <v>358</v>
      </c>
      <c r="B353" s="116" t="s">
        <v>359</v>
      </c>
      <c r="C353" s="125"/>
      <c r="D353" s="125"/>
      <c r="E353" s="128"/>
    </row>
    <row r="354" spans="1:5" x14ac:dyDescent="0.3">
      <c r="A354" s="112"/>
      <c r="B354" s="153"/>
      <c r="C354" s="125"/>
      <c r="D354" s="125"/>
      <c r="E354" s="128"/>
    </row>
    <row r="355" spans="1:5" ht="69.75" customHeight="1" x14ac:dyDescent="0.3">
      <c r="A355" s="112"/>
      <c r="B355" s="263" t="s">
        <v>360</v>
      </c>
      <c r="C355" s="267"/>
      <c r="D355" s="267"/>
      <c r="E355" s="150"/>
    </row>
    <row r="356" spans="1:5" x14ac:dyDescent="0.3">
      <c r="A356" s="112"/>
      <c r="B356" s="153"/>
      <c r="C356" s="125"/>
      <c r="D356" s="125"/>
      <c r="E356" s="128"/>
    </row>
    <row r="357" spans="1:5" ht="30.75" customHeight="1" x14ac:dyDescent="0.3">
      <c r="A357" s="112"/>
      <c r="B357" s="263"/>
      <c r="C357" s="267"/>
      <c r="D357" s="267"/>
      <c r="E357" s="150"/>
    </row>
    <row r="358" spans="1:5" x14ac:dyDescent="0.3">
      <c r="A358" s="112"/>
      <c r="B358" s="148"/>
      <c r="C358" s="149"/>
      <c r="D358" s="149"/>
      <c r="E358" s="150"/>
    </row>
    <row r="359" spans="1:5" x14ac:dyDescent="0.3">
      <c r="A359" s="112"/>
      <c r="B359" s="148"/>
      <c r="C359" s="149"/>
      <c r="D359" s="149"/>
      <c r="E359" s="150"/>
    </row>
    <row r="360" spans="1:5" x14ac:dyDescent="0.3">
      <c r="A360" s="112"/>
      <c r="B360" s="148"/>
      <c r="C360" s="149"/>
      <c r="D360" s="149"/>
      <c r="E360" s="150"/>
    </row>
    <row r="361" spans="1:5" x14ac:dyDescent="0.3">
      <c r="A361" s="112"/>
      <c r="B361" s="153"/>
      <c r="C361" s="125"/>
      <c r="D361" s="125"/>
      <c r="E361" s="128"/>
    </row>
    <row r="362" spans="1:5" s="156" customFormat="1" x14ac:dyDescent="0.3">
      <c r="A362" s="154"/>
      <c r="B362" s="245" t="s">
        <v>206</v>
      </c>
      <c r="C362" s="246"/>
      <c r="D362" s="246"/>
      <c r="E362" s="155"/>
    </row>
    <row r="363" spans="1:5" ht="13.5" thickBot="1" x14ac:dyDescent="0.35">
      <c r="A363" s="157"/>
      <c r="B363" s="158"/>
      <c r="C363" s="159"/>
      <c r="D363" s="139"/>
      <c r="E363" s="140"/>
    </row>
    <row r="364" spans="1:5" ht="13.5" thickTop="1" x14ac:dyDescent="0.3">
      <c r="A364" s="112"/>
      <c r="B364" s="160"/>
      <c r="C364" s="161"/>
      <c r="D364" s="161"/>
      <c r="E364" s="162"/>
    </row>
    <row r="365" spans="1:5" s="156" customFormat="1" x14ac:dyDescent="0.3">
      <c r="A365" s="154"/>
      <c r="B365" s="245" t="s">
        <v>207</v>
      </c>
      <c r="C365" s="246"/>
      <c r="D365" s="246"/>
      <c r="E365" s="155"/>
    </row>
    <row r="366" spans="1:5" x14ac:dyDescent="0.3">
      <c r="A366" s="112"/>
      <c r="B366" s="160"/>
      <c r="C366" s="161"/>
      <c r="D366" s="161"/>
      <c r="E366" s="162"/>
    </row>
    <row r="367" spans="1:5" x14ac:dyDescent="0.3">
      <c r="A367" s="112" t="s">
        <v>361</v>
      </c>
      <c r="B367" s="116" t="s">
        <v>362</v>
      </c>
      <c r="C367" s="149"/>
      <c r="D367" s="149"/>
      <c r="E367" s="150"/>
    </row>
    <row r="368" spans="1:5" x14ac:dyDescent="0.3">
      <c r="A368" s="112"/>
      <c r="B368" s="148"/>
      <c r="C368" s="149"/>
      <c r="D368" s="149"/>
      <c r="E368" s="150"/>
    </row>
    <row r="369" spans="1:5" ht="271.5" customHeight="1" x14ac:dyDescent="0.3">
      <c r="A369" s="112"/>
      <c r="B369" s="252" t="s">
        <v>363</v>
      </c>
      <c r="C369" s="255"/>
      <c r="D369" s="255"/>
      <c r="E369" s="147"/>
    </row>
    <row r="370" spans="1:5" x14ac:dyDescent="0.3">
      <c r="A370" s="112"/>
      <c r="B370" s="153" t="s">
        <v>53</v>
      </c>
      <c r="C370" s="125"/>
      <c r="D370" s="125"/>
      <c r="E370" s="128"/>
    </row>
    <row r="371" spans="1:5" x14ac:dyDescent="0.3">
      <c r="A371" s="112" t="s">
        <v>364</v>
      </c>
      <c r="B371" s="116" t="s">
        <v>365</v>
      </c>
      <c r="C371" s="125"/>
      <c r="D371" s="125"/>
      <c r="E371" s="128"/>
    </row>
    <row r="372" spans="1:5" x14ac:dyDescent="0.3">
      <c r="A372" s="112"/>
      <c r="B372" s="153"/>
      <c r="C372" s="125"/>
      <c r="D372" s="125"/>
      <c r="E372" s="128"/>
    </row>
    <row r="373" spans="1:5" ht="45" customHeight="1" x14ac:dyDescent="0.3">
      <c r="A373" s="112"/>
      <c r="B373" s="263" t="s">
        <v>366</v>
      </c>
      <c r="C373" s="267"/>
      <c r="D373" s="267"/>
      <c r="E373" s="150"/>
    </row>
    <row r="374" spans="1:5" x14ac:dyDescent="0.3">
      <c r="A374" s="112"/>
      <c r="B374" s="153"/>
      <c r="C374" s="125"/>
      <c r="D374" s="125"/>
      <c r="E374" s="128"/>
    </row>
    <row r="375" spans="1:5" x14ac:dyDescent="0.3">
      <c r="A375" s="112"/>
      <c r="B375" s="256"/>
      <c r="C375" s="261"/>
      <c r="D375" s="261"/>
      <c r="E375" s="150"/>
    </row>
    <row r="376" spans="1:5" x14ac:dyDescent="0.3">
      <c r="A376" s="112"/>
      <c r="B376" s="256"/>
      <c r="C376" s="276"/>
      <c r="D376" s="276"/>
      <c r="E376" s="150"/>
    </row>
    <row r="377" spans="1:5" x14ac:dyDescent="0.3">
      <c r="A377" s="112"/>
      <c r="B377" s="256"/>
      <c r="C377" s="276"/>
      <c r="D377" s="276"/>
      <c r="E377" s="150"/>
    </row>
    <row r="378" spans="1:5" x14ac:dyDescent="0.3">
      <c r="A378" s="112"/>
      <c r="B378" s="256"/>
      <c r="C378" s="276"/>
      <c r="D378" s="276"/>
      <c r="E378" s="150"/>
    </row>
    <row r="379" spans="1:5" x14ac:dyDescent="0.3">
      <c r="A379" s="112"/>
      <c r="B379" s="256"/>
      <c r="C379" s="276"/>
      <c r="D379" s="276"/>
      <c r="E379" s="150"/>
    </row>
    <row r="380" spans="1:5" x14ac:dyDescent="0.3">
      <c r="A380" s="112"/>
      <c r="B380" s="256"/>
      <c r="C380" s="276"/>
      <c r="D380" s="276"/>
      <c r="E380" s="150"/>
    </row>
    <row r="381" spans="1:5" x14ac:dyDescent="0.3">
      <c r="A381" s="112"/>
      <c r="B381" s="256"/>
      <c r="C381" s="276"/>
      <c r="D381" s="276"/>
      <c r="E381" s="150"/>
    </row>
    <row r="382" spans="1:5" x14ac:dyDescent="0.3">
      <c r="A382" s="112"/>
      <c r="B382" s="148"/>
      <c r="E382" s="150"/>
    </row>
    <row r="383" spans="1:5" x14ac:dyDescent="0.3">
      <c r="A383" s="112"/>
      <c r="B383" s="148"/>
      <c r="E383" s="150"/>
    </row>
    <row r="384" spans="1:5" x14ac:dyDescent="0.3">
      <c r="A384" s="112"/>
      <c r="B384" s="148"/>
      <c r="E384" s="150"/>
    </row>
    <row r="385" spans="1:5" x14ac:dyDescent="0.3">
      <c r="A385" s="112"/>
      <c r="B385" s="148"/>
      <c r="E385" s="150"/>
    </row>
    <row r="386" spans="1:5" x14ac:dyDescent="0.3">
      <c r="A386" s="112"/>
      <c r="B386" s="148"/>
      <c r="E386" s="150"/>
    </row>
    <row r="387" spans="1:5" x14ac:dyDescent="0.3">
      <c r="A387" s="112"/>
      <c r="B387" s="148"/>
      <c r="E387" s="150"/>
    </row>
    <row r="388" spans="1:5" x14ac:dyDescent="0.3">
      <c r="A388" s="112"/>
      <c r="B388" s="148"/>
      <c r="E388" s="150"/>
    </row>
    <row r="389" spans="1:5" x14ac:dyDescent="0.3">
      <c r="A389" s="132"/>
      <c r="B389" s="183"/>
      <c r="C389" s="184"/>
      <c r="D389" s="184"/>
      <c r="E389" s="135"/>
    </row>
    <row r="390" spans="1:5" s="156" customFormat="1" x14ac:dyDescent="0.3">
      <c r="A390" s="185"/>
      <c r="B390" s="186" t="s">
        <v>221</v>
      </c>
      <c r="C390" s="187"/>
      <c r="D390" s="188" t="s">
        <v>222</v>
      </c>
      <c r="E390" s="189"/>
    </row>
  </sheetData>
  <mergeCells count="107">
    <mergeCell ref="B377:D377"/>
    <mergeCell ref="B378:D378"/>
    <mergeCell ref="B379:D379"/>
    <mergeCell ref="B380:D380"/>
    <mergeCell ref="B381:D381"/>
    <mergeCell ref="B362:D362"/>
    <mergeCell ref="B365:D365"/>
    <mergeCell ref="B369:D369"/>
    <mergeCell ref="B373:D373"/>
    <mergeCell ref="B375:D375"/>
    <mergeCell ref="B376:D376"/>
    <mergeCell ref="B339:D339"/>
    <mergeCell ref="B343:D343"/>
    <mergeCell ref="B347:D347"/>
    <mergeCell ref="B351:D351"/>
    <mergeCell ref="B355:D355"/>
    <mergeCell ref="B357:D357"/>
    <mergeCell ref="B316:D316"/>
    <mergeCell ref="B318:D318"/>
    <mergeCell ref="B320:D320"/>
    <mergeCell ref="B324:D324"/>
    <mergeCell ref="B332:D332"/>
    <mergeCell ref="B335:D335"/>
    <mergeCell ref="B294:D294"/>
    <mergeCell ref="B296:D296"/>
    <mergeCell ref="B303:D303"/>
    <mergeCell ref="B306:D306"/>
    <mergeCell ref="B310:D310"/>
    <mergeCell ref="B312:D312"/>
    <mergeCell ref="B278:D278"/>
    <mergeCell ref="B282:D282"/>
    <mergeCell ref="B286:D286"/>
    <mergeCell ref="B288:D288"/>
    <mergeCell ref="B290:D290"/>
    <mergeCell ref="B292:D292"/>
    <mergeCell ref="B258:D258"/>
    <mergeCell ref="B262:D262"/>
    <mergeCell ref="B266:D266"/>
    <mergeCell ref="B269:D269"/>
    <mergeCell ref="B272:D272"/>
    <mergeCell ref="B276:D276"/>
    <mergeCell ref="E244:E253"/>
    <mergeCell ref="B246:D246"/>
    <mergeCell ref="B248:D248"/>
    <mergeCell ref="B250:D250"/>
    <mergeCell ref="B252:D252"/>
    <mergeCell ref="B254:D254"/>
    <mergeCell ref="B222:D222"/>
    <mergeCell ref="B226:D226"/>
    <mergeCell ref="B230:D230"/>
    <mergeCell ref="B232:D232"/>
    <mergeCell ref="B239:D239"/>
    <mergeCell ref="B242:D242"/>
    <mergeCell ref="B196:D196"/>
    <mergeCell ref="B200:D200"/>
    <mergeCell ref="B209:D209"/>
    <mergeCell ref="B212:D212"/>
    <mergeCell ref="B216:D216"/>
    <mergeCell ref="B218:D218"/>
    <mergeCell ref="B168:D168"/>
    <mergeCell ref="B177:D177"/>
    <mergeCell ref="B180:D180"/>
    <mergeCell ref="B184:D184"/>
    <mergeCell ref="B188:D188"/>
    <mergeCell ref="B192:D192"/>
    <mergeCell ref="B151:D151"/>
    <mergeCell ref="B155:D155"/>
    <mergeCell ref="B157:D157"/>
    <mergeCell ref="B159:D159"/>
    <mergeCell ref="B161:D161"/>
    <mergeCell ref="B163:D163"/>
    <mergeCell ref="B125:D125"/>
    <mergeCell ref="B129:D129"/>
    <mergeCell ref="B140:D140"/>
    <mergeCell ref="B143:D143"/>
    <mergeCell ref="B147:D147"/>
    <mergeCell ref="B149:D149"/>
    <mergeCell ref="B108:D108"/>
    <mergeCell ref="B111:D111"/>
    <mergeCell ref="B113:C113"/>
    <mergeCell ref="B115:D115"/>
    <mergeCell ref="B119:D119"/>
    <mergeCell ref="B121:D121"/>
    <mergeCell ref="B83:D83"/>
    <mergeCell ref="B87:D87"/>
    <mergeCell ref="B91:D91"/>
    <mergeCell ref="B95:D95"/>
    <mergeCell ref="B97:D97"/>
    <mergeCell ref="B99:D99"/>
    <mergeCell ref="B58:D58"/>
    <mergeCell ref="B61:D61"/>
    <mergeCell ref="B63:D63"/>
    <mergeCell ref="B67:D67"/>
    <mergeCell ref="B76:D76"/>
    <mergeCell ref="B79:D79"/>
    <mergeCell ref="B41:D41"/>
    <mergeCell ref="B48:D48"/>
    <mergeCell ref="B51:D51"/>
    <mergeCell ref="B55:D55"/>
    <mergeCell ref="B56:D56"/>
    <mergeCell ref="B57:D57"/>
    <mergeCell ref="B1:D1"/>
    <mergeCell ref="B9:D9"/>
    <mergeCell ref="B13:D13"/>
    <mergeCell ref="B23:D23"/>
    <mergeCell ref="B25:D25"/>
    <mergeCell ref="B39:D39"/>
  </mergeCells>
  <conditionalFormatting sqref="E1 E13 E55:E58 E83:E96 E115:E129 E192:E197 E216:E232 E244:E266 E278 E292 E324:E330 E337:E343 E351 E390">
    <cfRule type="cellIs" dxfId="15" priority="17" stopIfTrue="1" operator="equal">
      <formula>0</formula>
    </cfRule>
  </conditionalFormatting>
  <conditionalFormatting sqref="E47">
    <cfRule type="cellIs" dxfId="14" priority="16" stopIfTrue="1" operator="equal">
      <formula>0</formula>
    </cfRule>
  </conditionalFormatting>
  <conditionalFormatting sqref="E49">
    <cfRule type="cellIs" dxfId="13" priority="15" stopIfTrue="1" operator="equal">
      <formula>0</formula>
    </cfRule>
  </conditionalFormatting>
  <conditionalFormatting sqref="E75">
    <cfRule type="cellIs" dxfId="12" priority="11" stopIfTrue="1" operator="equal">
      <formula>0</formula>
    </cfRule>
  </conditionalFormatting>
  <conditionalFormatting sqref="E77">
    <cfRule type="cellIs" dxfId="11" priority="10" stopIfTrue="1" operator="equal">
      <formula>0</formula>
    </cfRule>
  </conditionalFormatting>
  <conditionalFormatting sqref="E109">
    <cfRule type="cellIs" dxfId="10" priority="9" stopIfTrue="1" operator="equal">
      <formula>0</formula>
    </cfRule>
  </conditionalFormatting>
  <conditionalFormatting sqref="E141">
    <cfRule type="cellIs" dxfId="9" priority="8" stopIfTrue="1" operator="equal">
      <formula>0</formula>
    </cfRule>
  </conditionalFormatting>
  <conditionalFormatting sqref="E178">
    <cfRule type="cellIs" dxfId="8" priority="7" stopIfTrue="1" operator="equal">
      <formula>0</formula>
    </cfRule>
  </conditionalFormatting>
  <conditionalFormatting sqref="E184">
    <cfRule type="cellIs" dxfId="7" priority="14" stopIfTrue="1" operator="equal">
      <formula>0</formula>
    </cfRule>
  </conditionalFormatting>
  <conditionalFormatting sqref="E210">
    <cfRule type="cellIs" dxfId="6" priority="6" stopIfTrue="1" operator="equal">
      <formula>0</formula>
    </cfRule>
  </conditionalFormatting>
  <conditionalFormatting sqref="E240">
    <cfRule type="cellIs" dxfId="5" priority="5" stopIfTrue="1" operator="equal">
      <formula>0</formula>
    </cfRule>
  </conditionalFormatting>
  <conditionalFormatting sqref="E270">
    <cfRule type="cellIs" dxfId="4" priority="4" stopIfTrue="1" operator="equal">
      <formula>0</formula>
    </cfRule>
  </conditionalFormatting>
  <conditionalFormatting sqref="E304">
    <cfRule type="cellIs" dxfId="3" priority="3" stopIfTrue="1" operator="equal">
      <formula>0</formula>
    </cfRule>
  </conditionalFormatting>
  <conditionalFormatting sqref="E333">
    <cfRule type="cellIs" dxfId="2" priority="2" stopIfTrue="1" operator="equal">
      <formula>0</formula>
    </cfRule>
  </conditionalFormatting>
  <conditionalFormatting sqref="E347">
    <cfRule type="cellIs" dxfId="1" priority="12" stopIfTrue="1" operator="equal">
      <formula>0</formula>
    </cfRule>
  </conditionalFormatting>
  <conditionalFormatting sqref="E363">
    <cfRule type="cellIs" dxfId="0" priority="1" stopIfTrue="1" operator="equal">
      <formula>0</formula>
    </cfRule>
  </conditionalFormatting>
  <printOptions horizontalCentered="1"/>
  <pageMargins left="0.51181102362204722" right="0.51181102362204722" top="0.51181102362204722" bottom="0.51181102362204722" header="0.23622047244094491" footer="0.23622047244094491"/>
  <pageSetup paperSize="9" orientation="portrait" r:id="rId1"/>
  <headerFooter>
    <oddFooter>&amp;LSECTION NO. 1&amp;CGENERAL AND PARTICULAR PRELIMINARIES&amp;R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2"/>
  <sheetViews>
    <sheetView topLeftCell="A118" zoomScale="115" zoomScaleNormal="115" workbookViewId="0">
      <selection activeCell="E104" sqref="E104:E108"/>
    </sheetView>
  </sheetViews>
  <sheetFormatPr defaultRowHeight="14.5" x14ac:dyDescent="0.35"/>
  <cols>
    <col min="1" max="1" width="8.6328125" style="1" customWidth="1"/>
    <col min="2" max="2" width="98.54296875" style="36" customWidth="1"/>
    <col min="3" max="3" width="8" style="205" customWidth="1"/>
    <col min="4" max="4" width="9.453125" style="205" customWidth="1"/>
    <col min="5" max="5" width="14" style="205" customWidth="1"/>
    <col min="6" max="6" width="13.90625" style="220" customWidth="1"/>
  </cols>
  <sheetData>
    <row r="1" spans="1:6" x14ac:dyDescent="0.35">
      <c r="B1" s="86"/>
    </row>
    <row r="2" spans="1:6" x14ac:dyDescent="0.35">
      <c r="B2" s="86" t="s">
        <v>128</v>
      </c>
    </row>
    <row r="3" spans="1:6" x14ac:dyDescent="0.35">
      <c r="A3" s="277" t="s">
        <v>0</v>
      </c>
      <c r="B3" s="277" t="s">
        <v>1</v>
      </c>
      <c r="C3" s="277" t="s">
        <v>2</v>
      </c>
      <c r="D3" s="277" t="s">
        <v>3</v>
      </c>
      <c r="E3" s="4" t="s">
        <v>4</v>
      </c>
      <c r="F3" s="5" t="s">
        <v>5</v>
      </c>
    </row>
    <row r="4" spans="1:6" x14ac:dyDescent="0.35">
      <c r="A4" s="278"/>
      <c r="B4" s="278"/>
      <c r="C4" s="278"/>
      <c r="D4" s="278"/>
      <c r="E4" s="6" t="s">
        <v>6</v>
      </c>
      <c r="F4" s="7" t="s">
        <v>6</v>
      </c>
    </row>
    <row r="5" spans="1:6" s="12" customFormat="1" ht="15" x14ac:dyDescent="0.3">
      <c r="A5" s="8"/>
      <c r="B5" s="9" t="s">
        <v>7</v>
      </c>
      <c r="C5" s="206"/>
      <c r="D5" s="206"/>
      <c r="E5" s="206"/>
      <c r="F5" s="221"/>
    </row>
    <row r="6" spans="1:6" s="17" customFormat="1" ht="14" x14ac:dyDescent="0.3">
      <c r="A6" s="13"/>
      <c r="B6" s="14" t="s">
        <v>8</v>
      </c>
      <c r="C6" s="207"/>
      <c r="D6" s="207"/>
      <c r="E6" s="207"/>
      <c r="F6" s="222"/>
    </row>
    <row r="7" spans="1:6" s="12" customFormat="1" ht="15" x14ac:dyDescent="0.3">
      <c r="A7" s="8"/>
      <c r="B7" s="9" t="s">
        <v>9</v>
      </c>
      <c r="C7" s="206"/>
      <c r="D7" s="206"/>
      <c r="E7" s="206"/>
      <c r="F7" s="221"/>
    </row>
    <row r="8" spans="1:6" s="17" customFormat="1" ht="14" x14ac:dyDescent="0.3">
      <c r="A8" s="13"/>
      <c r="B8" s="14" t="s">
        <v>10</v>
      </c>
      <c r="C8" s="207"/>
      <c r="D8" s="207"/>
      <c r="E8" s="207"/>
      <c r="F8" s="222"/>
    </row>
    <row r="9" spans="1:6" s="28" customFormat="1" ht="11.5" x14ac:dyDescent="0.25">
      <c r="A9" s="23" t="s">
        <v>11</v>
      </c>
      <c r="B9" s="24" t="s">
        <v>12</v>
      </c>
      <c r="C9" s="208">
        <v>420</v>
      </c>
      <c r="D9" s="208" t="s">
        <v>13</v>
      </c>
      <c r="E9" s="216"/>
      <c r="F9" s="223"/>
    </row>
    <row r="10" spans="1:6" s="12" customFormat="1" ht="15" x14ac:dyDescent="0.3">
      <c r="A10" s="8"/>
      <c r="B10" s="9" t="s">
        <v>14</v>
      </c>
      <c r="C10" s="209"/>
      <c r="D10" s="206"/>
      <c r="E10" s="206"/>
      <c r="F10" s="221"/>
    </row>
    <row r="11" spans="1:6" s="17" customFormat="1" ht="14" x14ac:dyDescent="0.3">
      <c r="A11" s="13"/>
      <c r="B11" s="14" t="s">
        <v>15</v>
      </c>
      <c r="C11" s="209"/>
      <c r="D11" s="207"/>
      <c r="E11" s="207"/>
      <c r="F11" s="222"/>
    </row>
    <row r="12" spans="1:6" s="22" customFormat="1" ht="12.5" x14ac:dyDescent="0.25">
      <c r="A12" s="18"/>
      <c r="B12" s="19" t="s">
        <v>16</v>
      </c>
      <c r="C12" s="209"/>
      <c r="D12" s="209"/>
      <c r="E12" s="209"/>
      <c r="F12" s="224"/>
    </row>
    <row r="13" spans="1:6" s="28" customFormat="1" ht="11.5" x14ac:dyDescent="0.25">
      <c r="A13" s="23" t="s">
        <v>17</v>
      </c>
      <c r="B13" s="24" t="s">
        <v>18</v>
      </c>
      <c r="C13" s="208">
        <v>205</v>
      </c>
      <c r="D13" s="208" t="s">
        <v>19</v>
      </c>
      <c r="E13" s="216"/>
      <c r="F13" s="223"/>
    </row>
    <row r="14" spans="1:6" s="28" customFormat="1" ht="11.5" x14ac:dyDescent="0.25">
      <c r="A14" s="23"/>
      <c r="B14" s="24" t="s">
        <v>158</v>
      </c>
      <c r="C14" s="208">
        <f>((31.3*2+17*2)*2)*0.5</f>
        <v>96.6</v>
      </c>
      <c r="D14" s="208" t="s">
        <v>19</v>
      </c>
      <c r="E14" s="216"/>
      <c r="F14" s="223"/>
    </row>
    <row r="15" spans="1:6" s="28" customFormat="1" ht="11.5" x14ac:dyDescent="0.25">
      <c r="A15" s="23"/>
      <c r="B15" s="24" t="s">
        <v>159</v>
      </c>
      <c r="C15" s="208">
        <f>C9</f>
        <v>420</v>
      </c>
      <c r="D15" s="208" t="s">
        <v>13</v>
      </c>
      <c r="E15" s="216"/>
      <c r="F15" s="223"/>
    </row>
    <row r="16" spans="1:6" s="17" customFormat="1" ht="14" x14ac:dyDescent="0.3">
      <c r="A16" s="13"/>
      <c r="B16" s="14" t="s">
        <v>20</v>
      </c>
      <c r="C16" s="207"/>
      <c r="D16" s="207"/>
      <c r="E16" s="207"/>
      <c r="F16" s="222"/>
    </row>
    <row r="17" spans="1:6" s="22" customFormat="1" ht="12.5" x14ac:dyDescent="0.25">
      <c r="A17" s="18"/>
      <c r="B17" s="19" t="s">
        <v>21</v>
      </c>
      <c r="C17" s="209"/>
      <c r="D17" s="209"/>
      <c r="E17" s="209"/>
      <c r="F17" s="224"/>
    </row>
    <row r="18" spans="1:6" s="28" customFormat="1" ht="11.5" x14ac:dyDescent="0.25">
      <c r="A18" s="23" t="s">
        <v>22</v>
      </c>
      <c r="B18" s="24" t="s">
        <v>23</v>
      </c>
      <c r="C18" s="208">
        <v>146</v>
      </c>
      <c r="D18" s="208" t="s">
        <v>19</v>
      </c>
      <c r="E18" s="216"/>
      <c r="F18" s="223"/>
    </row>
    <row r="19" spans="1:6" s="28" customFormat="1" ht="11.5" x14ac:dyDescent="0.25">
      <c r="A19" s="23" t="s">
        <v>24</v>
      </c>
      <c r="B19" s="24" t="s">
        <v>25</v>
      </c>
      <c r="C19" s="208">
        <v>445</v>
      </c>
      <c r="D19" s="208" t="s">
        <v>26</v>
      </c>
      <c r="E19" s="216"/>
      <c r="F19" s="223"/>
    </row>
    <row r="20" spans="1:6" s="12" customFormat="1" ht="15" x14ac:dyDescent="0.3">
      <c r="A20" s="8"/>
      <c r="B20" s="9" t="s">
        <v>27</v>
      </c>
      <c r="C20" s="206"/>
      <c r="D20" s="206"/>
      <c r="E20" s="206"/>
      <c r="F20" s="221"/>
    </row>
    <row r="21" spans="1:6" s="17" customFormat="1" ht="14" x14ac:dyDescent="0.3">
      <c r="A21" s="13"/>
      <c r="B21" s="14" t="s">
        <v>106</v>
      </c>
      <c r="C21" s="207"/>
      <c r="D21" s="207"/>
      <c r="E21" s="207"/>
      <c r="F21" s="222"/>
    </row>
    <row r="22" spans="1:6" s="22" customFormat="1" ht="12.5" x14ac:dyDescent="0.25">
      <c r="A22" s="18"/>
      <c r="B22" s="19" t="s">
        <v>28</v>
      </c>
      <c r="C22" s="209"/>
      <c r="D22" s="209"/>
      <c r="E22" s="209"/>
      <c r="F22" s="224"/>
    </row>
    <row r="23" spans="1:6" s="94" customFormat="1" ht="11.5" x14ac:dyDescent="0.25">
      <c r="A23" s="89" t="s">
        <v>29</v>
      </c>
      <c r="B23" s="90" t="s">
        <v>30</v>
      </c>
      <c r="C23" s="217">
        <v>12.3</v>
      </c>
      <c r="D23" s="210" t="s">
        <v>19</v>
      </c>
      <c r="E23" s="219"/>
      <c r="F23" s="225"/>
    </row>
    <row r="24" spans="1:6" s="22" customFormat="1" ht="12.5" x14ac:dyDescent="0.25">
      <c r="A24" s="18"/>
      <c r="B24" s="19" t="s">
        <v>31</v>
      </c>
      <c r="C24" s="209"/>
      <c r="D24" s="209"/>
      <c r="E24" s="209"/>
      <c r="F24" s="224"/>
    </row>
    <row r="25" spans="1:6" s="28" customFormat="1" ht="34.5" x14ac:dyDescent="0.25">
      <c r="A25" s="23" t="s">
        <v>32</v>
      </c>
      <c r="B25" s="24" t="s">
        <v>110</v>
      </c>
      <c r="C25" s="208">
        <v>32</v>
      </c>
      <c r="D25" s="208" t="s">
        <v>19</v>
      </c>
      <c r="E25" s="216"/>
      <c r="F25" s="223"/>
    </row>
    <row r="26" spans="1:6" s="17" customFormat="1" ht="14" x14ac:dyDescent="0.3">
      <c r="A26" s="13"/>
      <c r="B26" s="14" t="s">
        <v>107</v>
      </c>
      <c r="C26" s="207"/>
      <c r="D26" s="207"/>
      <c r="E26" s="207"/>
      <c r="F26" s="222"/>
    </row>
    <row r="27" spans="1:6" s="22" customFormat="1" ht="12.5" x14ac:dyDescent="0.25">
      <c r="A27" s="18"/>
      <c r="B27" s="19" t="s">
        <v>33</v>
      </c>
      <c r="C27" s="209"/>
      <c r="D27" s="209"/>
      <c r="E27" s="209"/>
      <c r="F27" s="224"/>
    </row>
    <row r="28" spans="1:6" s="28" customFormat="1" ht="23" x14ac:dyDescent="0.25">
      <c r="A28" s="23" t="s">
        <v>34</v>
      </c>
      <c r="B28" s="24" t="s">
        <v>111</v>
      </c>
      <c r="C28" s="218">
        <f>(1.8*1.8*0.5*16)+(1.8*1.5*0.5*2)+(2.4*2.4*0.5*8)</f>
        <v>51.66</v>
      </c>
      <c r="D28" s="208" t="s">
        <v>19</v>
      </c>
      <c r="E28" s="216"/>
      <c r="F28" s="223"/>
    </row>
    <row r="29" spans="1:6" s="22" customFormat="1" ht="12.5" x14ac:dyDescent="0.25">
      <c r="A29" s="18"/>
      <c r="B29" s="19" t="s">
        <v>35</v>
      </c>
      <c r="C29" s="209"/>
      <c r="D29" s="209"/>
      <c r="E29" s="216"/>
      <c r="F29" s="224"/>
    </row>
    <row r="30" spans="1:6" s="28" customFormat="1" ht="11.5" x14ac:dyDescent="0.25">
      <c r="A30" s="23" t="s">
        <v>36</v>
      </c>
      <c r="B30" s="24" t="s">
        <v>177</v>
      </c>
      <c r="C30" s="208">
        <v>78.569999999999993</v>
      </c>
      <c r="D30" s="208" t="s">
        <v>19</v>
      </c>
      <c r="E30" s="216"/>
      <c r="F30" s="223"/>
    </row>
    <row r="31" spans="1:6" s="28" customFormat="1" ht="11.5" x14ac:dyDescent="0.25">
      <c r="A31" s="23" t="s">
        <v>38</v>
      </c>
      <c r="B31" s="24" t="s">
        <v>113</v>
      </c>
      <c r="C31" s="208">
        <v>7</v>
      </c>
      <c r="D31" s="208" t="s">
        <v>19</v>
      </c>
      <c r="E31" s="216"/>
      <c r="F31" s="223"/>
    </row>
    <row r="32" spans="1:6" x14ac:dyDescent="0.35">
      <c r="A32" s="29"/>
      <c r="B32" s="30" t="s">
        <v>39</v>
      </c>
      <c r="C32" s="211"/>
      <c r="D32" s="211"/>
      <c r="E32" s="211"/>
      <c r="F32" s="226">
        <f>SUM(F5:F31)</f>
        <v>0</v>
      </c>
    </row>
    <row r="33" spans="1:6" x14ac:dyDescent="0.35">
      <c r="A33" s="34"/>
      <c r="B33" s="35">
        <v>45658</v>
      </c>
      <c r="C33" s="212"/>
      <c r="D33" s="212"/>
      <c r="E33" s="212"/>
      <c r="F33" s="212"/>
    </row>
    <row r="34" spans="1:6" x14ac:dyDescent="0.35">
      <c r="A34" s="277" t="s">
        <v>0</v>
      </c>
      <c r="B34" s="277" t="s">
        <v>1</v>
      </c>
      <c r="C34" s="277" t="s">
        <v>2</v>
      </c>
      <c r="D34" s="277" t="s">
        <v>3</v>
      </c>
      <c r="E34" s="4" t="s">
        <v>4</v>
      </c>
      <c r="F34" s="5" t="s">
        <v>5</v>
      </c>
    </row>
    <row r="35" spans="1:6" x14ac:dyDescent="0.35">
      <c r="A35" s="278"/>
      <c r="B35" s="278"/>
      <c r="C35" s="278"/>
      <c r="D35" s="278"/>
      <c r="E35" s="6" t="s">
        <v>6</v>
      </c>
      <c r="F35" s="7" t="s">
        <v>6</v>
      </c>
    </row>
    <row r="36" spans="1:6" s="99" customFormat="1" x14ac:dyDescent="0.35">
      <c r="A36" s="95"/>
      <c r="B36" s="96" t="s">
        <v>126</v>
      </c>
      <c r="C36" s="213"/>
      <c r="D36" s="213"/>
      <c r="E36" s="213"/>
      <c r="F36" s="227"/>
    </row>
    <row r="37" spans="1:6" s="101" customFormat="1" ht="12.5" x14ac:dyDescent="0.25">
      <c r="A37" s="100"/>
      <c r="B37" s="96" t="s">
        <v>40</v>
      </c>
      <c r="C37" s="214"/>
      <c r="D37" s="214"/>
      <c r="E37" s="214"/>
      <c r="F37" s="228"/>
    </row>
    <row r="38" spans="1:6" s="94" customFormat="1" ht="34.5" x14ac:dyDescent="0.25">
      <c r="A38" s="89" t="s">
        <v>41</v>
      </c>
      <c r="B38" s="90" t="s">
        <v>114</v>
      </c>
      <c r="C38" s="210">
        <v>7.5</v>
      </c>
      <c r="D38" s="210" t="s">
        <v>19</v>
      </c>
      <c r="E38" s="219"/>
      <c r="F38" s="225">
        <f t="shared" ref="F38:F39" si="0">IF($D38="","",IF($D38="item",ROUND(1*$E38,2),ROUND($C38*$E38,2)))</f>
        <v>0</v>
      </c>
    </row>
    <row r="39" spans="1:6" s="94" customFormat="1" ht="11.5" x14ac:dyDescent="0.25">
      <c r="A39" s="89" t="s">
        <v>42</v>
      </c>
      <c r="B39" s="90" t="s">
        <v>115</v>
      </c>
      <c r="C39" s="210">
        <v>1</v>
      </c>
      <c r="D39" s="210" t="s">
        <v>19</v>
      </c>
      <c r="E39" s="219"/>
      <c r="F39" s="225">
        <f t="shared" si="0"/>
        <v>0</v>
      </c>
    </row>
    <row r="40" spans="1:6" s="94" customFormat="1" ht="11.5" x14ac:dyDescent="0.25">
      <c r="A40" s="89" t="s">
        <v>43</v>
      </c>
      <c r="B40" s="90" t="s">
        <v>116</v>
      </c>
      <c r="C40" s="210">
        <v>4</v>
      </c>
      <c r="D40" s="210" t="s">
        <v>19</v>
      </c>
      <c r="E40" s="219"/>
      <c r="F40" s="225"/>
    </row>
    <row r="41" spans="1:6" s="101" customFormat="1" ht="12.5" x14ac:dyDescent="0.25">
      <c r="A41" s="100"/>
      <c r="B41" s="96" t="s">
        <v>44</v>
      </c>
      <c r="C41" s="214"/>
      <c r="D41" s="214"/>
      <c r="E41" s="214"/>
      <c r="F41" s="228"/>
    </row>
    <row r="42" spans="1:6" s="94" customFormat="1" ht="34.5" x14ac:dyDescent="0.25">
      <c r="A42" s="89" t="s">
        <v>45</v>
      </c>
      <c r="B42" s="90" t="s">
        <v>117</v>
      </c>
      <c r="C42" s="210">
        <v>39</v>
      </c>
      <c r="D42" s="210" t="s">
        <v>19</v>
      </c>
      <c r="E42" s="219"/>
      <c r="F42" s="225">
        <f>IF($D42="","",IF($D42="item",ROUND(1*$E42,2),ROUND($C42*$E42,2)))</f>
        <v>0</v>
      </c>
    </row>
    <row r="43" spans="1:6" s="94" customFormat="1" ht="11.5" x14ac:dyDescent="0.25">
      <c r="A43" s="89" t="s">
        <v>46</v>
      </c>
      <c r="B43" s="90" t="s">
        <v>118</v>
      </c>
      <c r="C43" s="210">
        <v>5</v>
      </c>
      <c r="D43" s="210" t="s">
        <v>19</v>
      </c>
      <c r="E43" s="219"/>
      <c r="F43" s="225">
        <f>IF($D43="","",IF($D43="item",ROUND(1*$E43,2),ROUND($C43*$E43,2)))</f>
        <v>0</v>
      </c>
    </row>
    <row r="44" spans="1:6" s="94" customFormat="1" ht="11.5" x14ac:dyDescent="0.25">
      <c r="A44" s="89" t="s">
        <v>47</v>
      </c>
      <c r="B44" s="90" t="s">
        <v>119</v>
      </c>
      <c r="C44" s="210">
        <v>5</v>
      </c>
      <c r="D44" s="210" t="s">
        <v>19</v>
      </c>
      <c r="E44" s="219"/>
      <c r="F44" s="225">
        <f>IF($D44="","",IF($D44="item",ROUND(1*$E44,2),ROUND($C44*$E44,2)))</f>
        <v>0</v>
      </c>
    </row>
    <row r="45" spans="1:6" s="94" customFormat="1" ht="11.5" x14ac:dyDescent="0.25">
      <c r="A45" s="89" t="s">
        <v>48</v>
      </c>
      <c r="B45" s="90" t="s">
        <v>120</v>
      </c>
      <c r="C45" s="210">
        <v>2</v>
      </c>
      <c r="D45" s="210" t="s">
        <v>19</v>
      </c>
      <c r="E45" s="219"/>
      <c r="F45" s="225">
        <f>IF($D45="","",IF($D45="item",ROUND(1*$E45,2),ROUND($C45*$E45,2)))</f>
        <v>0</v>
      </c>
    </row>
    <row r="46" spans="1:6" s="22" customFormat="1" ht="12.5" x14ac:dyDescent="0.25">
      <c r="A46" s="18"/>
      <c r="B46" s="19" t="s">
        <v>49</v>
      </c>
      <c r="C46" s="209"/>
      <c r="D46" s="209"/>
      <c r="E46" s="209"/>
      <c r="F46" s="224"/>
    </row>
    <row r="47" spans="1:6" s="28" customFormat="1" ht="11.5" x14ac:dyDescent="0.25">
      <c r="A47" s="23" t="s">
        <v>50</v>
      </c>
      <c r="B47" s="24" t="s">
        <v>121</v>
      </c>
      <c r="C47" s="208">
        <v>13</v>
      </c>
      <c r="D47" s="208" t="s">
        <v>19</v>
      </c>
      <c r="E47" s="216"/>
      <c r="F47" s="223">
        <f>IF($D47="","",IF($D47="item",ROUND(1*$E47,2),ROUND($C47*$E47,2)))</f>
        <v>0</v>
      </c>
    </row>
    <row r="48" spans="1:6" s="28" customFormat="1" ht="23" x14ac:dyDescent="0.25">
      <c r="A48" s="23" t="s">
        <v>108</v>
      </c>
      <c r="B48" s="24" t="s">
        <v>122</v>
      </c>
      <c r="C48" s="208">
        <v>35</v>
      </c>
      <c r="D48" s="208" t="s">
        <v>19</v>
      </c>
      <c r="E48" s="216"/>
      <c r="F48" s="223">
        <f>IF($D48="","",IF($D48="item",ROUND(1*$E48,2),ROUND($C48*$E48,2)))</f>
        <v>0</v>
      </c>
    </row>
    <row r="49" spans="1:6" s="12" customFormat="1" ht="15" x14ac:dyDescent="0.3">
      <c r="A49" s="8"/>
      <c r="B49" s="9" t="s">
        <v>51</v>
      </c>
      <c r="C49" s="206"/>
      <c r="D49" s="206"/>
      <c r="E49" s="206"/>
      <c r="F49" s="221"/>
    </row>
    <row r="50" spans="1:6" s="17" customFormat="1" ht="14" x14ac:dyDescent="0.3">
      <c r="A50" s="13"/>
      <c r="B50" s="14" t="s">
        <v>52</v>
      </c>
      <c r="C50" s="207"/>
      <c r="D50" s="207"/>
      <c r="E50" s="207"/>
      <c r="F50" s="222"/>
    </row>
    <row r="51" spans="1:6" s="22" customFormat="1" ht="12.5" x14ac:dyDescent="0.25">
      <c r="A51" s="18" t="s">
        <v>53</v>
      </c>
      <c r="B51" s="19" t="s">
        <v>54</v>
      </c>
      <c r="C51" s="209"/>
      <c r="D51" s="209"/>
      <c r="E51" s="209"/>
      <c r="F51" s="229" t="str">
        <f>IF($D51="","",IF($D51="item",ROUND(1*$E51,2),ROUND($C51*$E51,2)))</f>
        <v/>
      </c>
    </row>
    <row r="52" spans="1:6" s="28" customFormat="1" ht="11.5" x14ac:dyDescent="0.25">
      <c r="A52" s="23" t="s">
        <v>55</v>
      </c>
      <c r="B52" s="24" t="s">
        <v>56</v>
      </c>
      <c r="C52" s="208">
        <v>47</v>
      </c>
      <c r="D52" s="208" t="s">
        <v>19</v>
      </c>
      <c r="E52" s="216"/>
      <c r="F52" s="223">
        <f>IF($D52="","",IF($D52="item",ROUND(1*$E52,2),ROUND($C52*$E52,2)))</f>
        <v>0</v>
      </c>
    </row>
    <row r="54" spans="1:6" x14ac:dyDescent="0.35">
      <c r="A54" s="29"/>
      <c r="B54" s="30" t="s">
        <v>39</v>
      </c>
      <c r="C54" s="211"/>
      <c r="D54" s="211"/>
      <c r="E54" s="211"/>
      <c r="F54" s="226">
        <f>SUM(F37:F53)</f>
        <v>0</v>
      </c>
    </row>
    <row r="55" spans="1:6" x14ac:dyDescent="0.35">
      <c r="A55" s="34"/>
      <c r="B55" s="35"/>
      <c r="C55" s="212"/>
      <c r="D55" s="212"/>
      <c r="E55" s="212"/>
      <c r="F55" s="212"/>
    </row>
    <row r="56" spans="1:6" x14ac:dyDescent="0.35">
      <c r="A56" s="37"/>
      <c r="B56" s="38"/>
      <c r="C56" s="4"/>
      <c r="D56" s="4"/>
      <c r="E56" s="4"/>
      <c r="F56" s="5" t="s">
        <v>5</v>
      </c>
    </row>
    <row r="57" spans="1:6" x14ac:dyDescent="0.35">
      <c r="A57" s="40"/>
      <c r="B57" s="41"/>
      <c r="C57" s="215"/>
      <c r="D57" s="215"/>
      <c r="E57" s="215"/>
      <c r="F57" s="43" t="s">
        <v>6</v>
      </c>
    </row>
    <row r="63" spans="1:6" x14ac:dyDescent="0.35">
      <c r="A63" s="34"/>
      <c r="C63" s="212"/>
      <c r="D63" s="212"/>
      <c r="E63" s="212"/>
      <c r="F63" s="212"/>
    </row>
    <row r="64" spans="1:6" x14ac:dyDescent="0.35">
      <c r="A64" s="277" t="s">
        <v>0</v>
      </c>
      <c r="B64" s="277" t="s">
        <v>1</v>
      </c>
      <c r="C64" s="277" t="s">
        <v>2</v>
      </c>
      <c r="D64" s="277" t="s">
        <v>3</v>
      </c>
      <c r="E64" s="4" t="s">
        <v>4</v>
      </c>
      <c r="F64" s="5" t="s">
        <v>5</v>
      </c>
    </row>
    <row r="65" spans="1:6" x14ac:dyDescent="0.35">
      <c r="A65" s="278"/>
      <c r="B65" s="278"/>
      <c r="C65" s="278"/>
      <c r="D65" s="278"/>
      <c r="E65" s="6" t="s">
        <v>6</v>
      </c>
      <c r="F65" s="7" t="s">
        <v>6</v>
      </c>
    </row>
    <row r="67" spans="1:6" ht="15.5" x14ac:dyDescent="0.35">
      <c r="A67" s="8"/>
      <c r="B67" s="9" t="s">
        <v>51</v>
      </c>
      <c r="C67" s="206"/>
      <c r="D67" s="206"/>
      <c r="E67" s="206"/>
      <c r="F67" s="221"/>
    </row>
    <row r="68" spans="1:6" ht="41" x14ac:dyDescent="0.35">
      <c r="A68" s="13"/>
      <c r="B68" s="14" t="s">
        <v>60</v>
      </c>
      <c r="C68" s="207"/>
      <c r="D68" s="207"/>
      <c r="E68" s="207"/>
      <c r="F68" s="222"/>
    </row>
    <row r="69" spans="1:6" x14ac:dyDescent="0.35">
      <c r="A69" s="18"/>
      <c r="B69" s="19" t="s">
        <v>61</v>
      </c>
      <c r="C69" s="209"/>
      <c r="D69" s="209"/>
      <c r="E69" s="209"/>
      <c r="F69" s="224"/>
    </row>
    <row r="70" spans="1:6" x14ac:dyDescent="0.35">
      <c r="A70" s="23" t="s">
        <v>62</v>
      </c>
      <c r="B70" s="24" t="s">
        <v>109</v>
      </c>
      <c r="C70" s="218">
        <v>463.15</v>
      </c>
      <c r="D70" s="208" t="s">
        <v>13</v>
      </c>
      <c r="E70" s="216"/>
      <c r="F70" s="223">
        <f>IF($D70="","",IF($D70="item",ROUND(1*$E70,2),ROUND($C70*$E70,2)))</f>
        <v>0</v>
      </c>
    </row>
    <row r="71" spans="1:6" x14ac:dyDescent="0.35">
      <c r="A71" s="23"/>
      <c r="B71" s="19" t="s">
        <v>160</v>
      </c>
      <c r="C71" s="209"/>
      <c r="D71" s="209"/>
      <c r="E71" s="209"/>
      <c r="F71" s="209"/>
    </row>
    <row r="72" spans="1:6" x14ac:dyDescent="0.35">
      <c r="A72" s="23"/>
      <c r="B72" s="24" t="s">
        <v>161</v>
      </c>
      <c r="C72" s="208">
        <f>C15</f>
        <v>420</v>
      </c>
      <c r="D72" s="208" t="s">
        <v>13</v>
      </c>
      <c r="E72" s="216"/>
      <c r="F72" s="223">
        <f>IF($D72="","",IF($D72="item",ROUND(1*$E72,2),ROUND($C72*$E72,2)))</f>
        <v>0</v>
      </c>
    </row>
    <row r="73" spans="1:6" x14ac:dyDescent="0.35">
      <c r="A73" s="23"/>
      <c r="B73" s="24"/>
      <c r="C73" s="208"/>
      <c r="D73" s="208"/>
      <c r="E73" s="216"/>
      <c r="F73" s="223"/>
    </row>
    <row r="74" spans="1:6" ht="15.5" x14ac:dyDescent="0.35">
      <c r="A74" s="8"/>
      <c r="B74" s="9" t="s">
        <v>63</v>
      </c>
      <c r="C74" s="206"/>
      <c r="D74" s="206"/>
      <c r="E74" s="206"/>
      <c r="F74" s="221"/>
    </row>
    <row r="75" spans="1:6" x14ac:dyDescent="0.35">
      <c r="A75" s="13"/>
      <c r="B75" s="14" t="s">
        <v>64</v>
      </c>
      <c r="C75" s="207"/>
      <c r="D75" s="207"/>
      <c r="E75" s="207"/>
      <c r="F75" s="222"/>
    </row>
    <row r="76" spans="1:6" x14ac:dyDescent="0.35">
      <c r="A76" s="18"/>
      <c r="B76" s="19" t="s">
        <v>65</v>
      </c>
      <c r="C76" s="209"/>
      <c r="D76" s="209"/>
      <c r="E76" s="209"/>
      <c r="F76" s="224"/>
    </row>
    <row r="77" spans="1:6" ht="46" x14ac:dyDescent="0.35">
      <c r="A77" s="23" t="s">
        <v>66</v>
      </c>
      <c r="B77" s="24" t="s">
        <v>67</v>
      </c>
      <c r="C77" s="208">
        <v>1501.23</v>
      </c>
      <c r="D77" s="208" t="s">
        <v>13</v>
      </c>
      <c r="E77" s="216"/>
      <c r="F77" s="223">
        <f>IF($D77="","",IF($D77="item",ROUND(1*$E77,2),ROUND($C77*$E77,2)))</f>
        <v>0</v>
      </c>
    </row>
    <row r="78" spans="1:6" ht="15.5" x14ac:dyDescent="0.35">
      <c r="A78" s="8"/>
      <c r="B78" s="9" t="s">
        <v>68</v>
      </c>
      <c r="C78" s="206"/>
      <c r="D78" s="206"/>
      <c r="E78" s="206"/>
      <c r="F78" s="221"/>
    </row>
    <row r="79" spans="1:6" x14ac:dyDescent="0.35">
      <c r="A79" s="23" t="s">
        <v>69</v>
      </c>
      <c r="B79" s="24" t="s">
        <v>70</v>
      </c>
      <c r="C79" s="208">
        <v>34</v>
      </c>
      <c r="D79" s="208" t="s">
        <v>13</v>
      </c>
      <c r="E79" s="216"/>
      <c r="F79" s="223">
        <f>IF($D79="","",IF($D79="item",ROUND(1*$E79,2),ROUND($C79*$E79,2)))</f>
        <v>0</v>
      </c>
    </row>
    <row r="80" spans="1:6" ht="15.5" x14ac:dyDescent="0.35">
      <c r="A80" s="8"/>
      <c r="B80" s="9" t="s">
        <v>71</v>
      </c>
      <c r="C80" s="206"/>
      <c r="D80" s="206"/>
      <c r="E80" s="206"/>
      <c r="F80" s="221"/>
    </row>
    <row r="81" spans="1:6" x14ac:dyDescent="0.35">
      <c r="A81" s="13"/>
      <c r="B81" s="14" t="s">
        <v>72</v>
      </c>
      <c r="C81" s="207"/>
      <c r="D81" s="207"/>
      <c r="E81" s="207"/>
      <c r="F81" s="222"/>
    </row>
    <row r="82" spans="1:6" x14ac:dyDescent="0.35">
      <c r="A82" s="13"/>
      <c r="B82" s="47" t="s">
        <v>73</v>
      </c>
      <c r="C82" s="207"/>
      <c r="D82" s="207"/>
      <c r="E82" s="207"/>
      <c r="F82" s="222"/>
    </row>
    <row r="83" spans="1:6" x14ac:dyDescent="0.35">
      <c r="A83" s="18"/>
      <c r="B83" s="19" t="s">
        <v>74</v>
      </c>
      <c r="C83" s="209"/>
      <c r="D83" s="209"/>
      <c r="E83" s="209"/>
      <c r="F83" s="224"/>
    </row>
    <row r="84" spans="1:6" ht="23" x14ac:dyDescent="0.35">
      <c r="A84" s="23" t="s">
        <v>75</v>
      </c>
      <c r="B84" s="24" t="s">
        <v>76</v>
      </c>
      <c r="C84" s="208">
        <v>9</v>
      </c>
      <c r="D84" s="208" t="s">
        <v>77</v>
      </c>
      <c r="E84" s="216"/>
      <c r="F84" s="223">
        <f>IF($D84="","",IF($D84="item",ROUND(1*$E84,2),ROUND($C84*$E84,2)))</f>
        <v>0</v>
      </c>
    </row>
    <row r="85" spans="1:6" x14ac:dyDescent="0.35">
      <c r="A85" s="18"/>
      <c r="B85" s="19" t="s">
        <v>78</v>
      </c>
      <c r="C85" s="209"/>
      <c r="D85" s="209"/>
      <c r="E85" s="209"/>
      <c r="F85" s="224"/>
    </row>
    <row r="86" spans="1:6" ht="57.5" x14ac:dyDescent="0.35">
      <c r="A86" s="23" t="s">
        <v>79</v>
      </c>
      <c r="B86" s="24" t="s">
        <v>80</v>
      </c>
      <c r="C86" s="208">
        <v>4</v>
      </c>
      <c r="D86" s="208" t="s">
        <v>77</v>
      </c>
      <c r="E86" s="216"/>
      <c r="F86" s="223">
        <f>IF($D86="","",IF($D86="item",ROUND(1*$E86,2),ROUND($C86*$E86,2)))</f>
        <v>0</v>
      </c>
    </row>
    <row r="87" spans="1:6" ht="35.5" x14ac:dyDescent="0.35">
      <c r="A87" s="18"/>
      <c r="B87" s="19" t="s">
        <v>81</v>
      </c>
      <c r="C87" s="209"/>
      <c r="D87" s="209"/>
      <c r="E87" s="209"/>
      <c r="F87" s="224"/>
    </row>
    <row r="88" spans="1:6" x14ac:dyDescent="0.35">
      <c r="A88" s="23" t="s">
        <v>82</v>
      </c>
      <c r="B88" s="24" t="s">
        <v>83</v>
      </c>
      <c r="C88" s="208"/>
      <c r="D88" s="208"/>
      <c r="E88" s="216"/>
      <c r="F88" s="223"/>
    </row>
    <row r="89" spans="1:6" x14ac:dyDescent="0.35">
      <c r="A89" s="23"/>
      <c r="B89" s="24" t="s">
        <v>175</v>
      </c>
      <c r="C89" s="216">
        <v>8</v>
      </c>
      <c r="D89" s="208" t="s">
        <v>163</v>
      </c>
      <c r="E89" s="216"/>
      <c r="F89" s="223">
        <f t="shared" ref="F89:F92" si="1">IF($D89="","",IF($D89="item",ROUND(1*$E89,2),ROUND($C89*$E89,2)))</f>
        <v>0</v>
      </c>
    </row>
    <row r="90" spans="1:6" x14ac:dyDescent="0.35">
      <c r="A90" s="23"/>
      <c r="B90" s="24" t="s">
        <v>173</v>
      </c>
      <c r="C90" s="216">
        <v>4</v>
      </c>
      <c r="D90" s="208" t="s">
        <v>163</v>
      </c>
      <c r="E90" s="216"/>
      <c r="F90" s="223">
        <f t="shared" si="1"/>
        <v>0</v>
      </c>
    </row>
    <row r="91" spans="1:6" x14ac:dyDescent="0.35">
      <c r="A91" s="23"/>
      <c r="B91" s="24" t="s">
        <v>174</v>
      </c>
      <c r="C91" s="216">
        <v>2</v>
      </c>
      <c r="D91" s="208" t="s">
        <v>163</v>
      </c>
      <c r="E91" s="216"/>
      <c r="F91" s="223">
        <f t="shared" si="1"/>
        <v>0</v>
      </c>
    </row>
    <row r="92" spans="1:6" x14ac:dyDescent="0.35">
      <c r="A92" s="23"/>
      <c r="B92" s="24" t="s">
        <v>176</v>
      </c>
      <c r="C92" s="216">
        <v>5</v>
      </c>
      <c r="D92" s="208" t="s">
        <v>163</v>
      </c>
      <c r="E92" s="216"/>
      <c r="F92" s="223">
        <f t="shared" si="1"/>
        <v>0</v>
      </c>
    </row>
    <row r="93" spans="1:6" x14ac:dyDescent="0.35">
      <c r="A93" s="23" t="s">
        <v>84</v>
      </c>
      <c r="B93" s="24" t="s">
        <v>85</v>
      </c>
      <c r="C93" s="208">
        <v>10</v>
      </c>
      <c r="D93" s="208" t="s">
        <v>77</v>
      </c>
      <c r="E93" s="216"/>
      <c r="F93" s="223">
        <f>IF($D93="","",IF($D93="item",ROUND(1*$E93,2),ROUND($C93*$E93,2)))</f>
        <v>0</v>
      </c>
    </row>
    <row r="94" spans="1:6" ht="50" x14ac:dyDescent="0.35">
      <c r="A94" s="23"/>
      <c r="B94" s="85" t="s">
        <v>164</v>
      </c>
      <c r="C94" s="208"/>
      <c r="D94" s="208"/>
      <c r="E94" s="216"/>
      <c r="F94" s="223"/>
    </row>
    <row r="95" spans="1:6" x14ac:dyDescent="0.35">
      <c r="A95" s="23"/>
      <c r="B95" s="85" t="s">
        <v>165</v>
      </c>
      <c r="C95" s="208">
        <v>63</v>
      </c>
      <c r="D95" s="208" t="s">
        <v>166</v>
      </c>
      <c r="E95" s="216"/>
      <c r="F95" s="223">
        <f>IF($D95="","",IF($D95="item",ROUND(1*$E95,2),ROUND($C95*$E95,2)))</f>
        <v>0</v>
      </c>
    </row>
    <row r="96" spans="1:6" x14ac:dyDescent="0.35">
      <c r="A96" s="23"/>
      <c r="B96" s="24" t="s">
        <v>170</v>
      </c>
      <c r="C96" s="216">
        <v>3</v>
      </c>
      <c r="D96" s="208" t="s">
        <v>130</v>
      </c>
      <c r="E96" s="216"/>
      <c r="F96" s="223">
        <f t="shared" ref="F96:F101" si="2">IF($D96="","",IF($D96="item",ROUND(1*$E96,2),ROUND($C96*$E96,2)))</f>
        <v>0</v>
      </c>
    </row>
    <row r="97" spans="1:6" x14ac:dyDescent="0.35">
      <c r="A97" s="23"/>
      <c r="B97" s="24" t="s">
        <v>169</v>
      </c>
      <c r="C97" s="216">
        <v>5</v>
      </c>
      <c r="D97" s="208" t="s">
        <v>130</v>
      </c>
      <c r="E97" s="216"/>
      <c r="F97" s="223">
        <f t="shared" si="2"/>
        <v>0</v>
      </c>
    </row>
    <row r="98" spans="1:6" x14ac:dyDescent="0.35">
      <c r="A98" s="23"/>
      <c r="B98" s="24" t="s">
        <v>171</v>
      </c>
      <c r="C98" s="216">
        <v>2</v>
      </c>
      <c r="D98" s="208" t="s">
        <v>130</v>
      </c>
      <c r="E98" s="216"/>
      <c r="F98" s="223">
        <f t="shared" si="2"/>
        <v>0</v>
      </c>
    </row>
    <row r="99" spans="1:6" x14ac:dyDescent="0.35">
      <c r="A99" s="23"/>
      <c r="B99" s="24" t="s">
        <v>172</v>
      </c>
      <c r="C99" s="216">
        <v>2</v>
      </c>
      <c r="D99" s="208" t="s">
        <v>130</v>
      </c>
      <c r="E99" s="216"/>
      <c r="F99" s="223">
        <f t="shared" si="2"/>
        <v>0</v>
      </c>
    </row>
    <row r="100" spans="1:6" x14ac:dyDescent="0.35">
      <c r="A100" s="23"/>
      <c r="B100" s="24" t="s">
        <v>172</v>
      </c>
      <c r="C100" s="216">
        <v>2</v>
      </c>
      <c r="D100" s="208" t="s">
        <v>130</v>
      </c>
      <c r="E100" s="216"/>
      <c r="F100" s="223">
        <f>IF($D100="","",IF($D100="item",ROUND(1*$E100,2),ROUND($C100*$E100,2)))</f>
        <v>0</v>
      </c>
    </row>
    <row r="101" spans="1:6" x14ac:dyDescent="0.35">
      <c r="A101" s="23"/>
      <c r="B101" s="24" t="s">
        <v>167</v>
      </c>
      <c r="C101" s="216">
        <v>2</v>
      </c>
      <c r="D101" s="208" t="s">
        <v>163</v>
      </c>
      <c r="E101" s="216"/>
      <c r="F101" s="223">
        <f t="shared" si="2"/>
        <v>0</v>
      </c>
    </row>
    <row r="102" spans="1:6" x14ac:dyDescent="0.35">
      <c r="A102" s="13"/>
      <c r="B102" s="14" t="s">
        <v>86</v>
      </c>
      <c r="C102" s="207"/>
      <c r="D102" s="207"/>
      <c r="E102" s="207"/>
      <c r="F102" s="222"/>
    </row>
    <row r="103" spans="1:6" x14ac:dyDescent="0.35">
      <c r="A103" s="18"/>
      <c r="B103" s="19" t="s">
        <v>87</v>
      </c>
      <c r="C103" s="209"/>
      <c r="D103" s="209"/>
      <c r="E103" s="209"/>
      <c r="F103" s="224"/>
    </row>
    <row r="104" spans="1:6" ht="57.5" x14ac:dyDescent="0.35">
      <c r="A104" s="23" t="s">
        <v>88</v>
      </c>
      <c r="B104" s="54" t="s">
        <v>89</v>
      </c>
      <c r="C104" s="208">
        <v>1389</v>
      </c>
      <c r="D104" s="208" t="s">
        <v>13</v>
      </c>
      <c r="E104" s="216"/>
      <c r="F104" s="223">
        <f>IF($D104="","",IF($D104="item",ROUND(1*$E104,2),ROUND($C104*$E104,2)))</f>
        <v>0</v>
      </c>
    </row>
    <row r="105" spans="1:6" ht="47" x14ac:dyDescent="0.35">
      <c r="A105" s="18"/>
      <c r="B105" s="19" t="s">
        <v>90</v>
      </c>
      <c r="C105" s="209"/>
      <c r="D105" s="209"/>
      <c r="E105" s="209"/>
      <c r="F105" s="224"/>
    </row>
    <row r="106" spans="1:6" x14ac:dyDescent="0.35">
      <c r="A106" s="23" t="s">
        <v>91</v>
      </c>
      <c r="B106" s="24" t="s">
        <v>123</v>
      </c>
      <c r="C106" s="208">
        <v>436.5</v>
      </c>
      <c r="D106" s="208" t="s">
        <v>13</v>
      </c>
      <c r="E106" s="216"/>
      <c r="F106" s="223">
        <f>IF($D106="","",IF($D106="item",ROUND(1*$E106,2),ROUND($C106*$E106,2)))</f>
        <v>0</v>
      </c>
    </row>
    <row r="107" spans="1:6" x14ac:dyDescent="0.35">
      <c r="A107" s="23" t="s">
        <v>91</v>
      </c>
      <c r="B107" s="24" t="s">
        <v>124</v>
      </c>
      <c r="C107" s="208">
        <v>13</v>
      </c>
      <c r="D107" s="208" t="s">
        <v>13</v>
      </c>
      <c r="E107" s="216"/>
      <c r="F107" s="223">
        <f>IF($D107="","",IF($D107="item",ROUND(1*$E107,2),ROUND($C107*$E107,2)))</f>
        <v>0</v>
      </c>
    </row>
    <row r="108" spans="1:6" x14ac:dyDescent="0.35">
      <c r="A108" s="23" t="s">
        <v>92</v>
      </c>
      <c r="B108" s="24" t="s">
        <v>93</v>
      </c>
      <c r="C108" s="208">
        <v>51</v>
      </c>
      <c r="D108" s="208" t="s">
        <v>13</v>
      </c>
      <c r="E108" s="216"/>
      <c r="F108" s="223">
        <f>IF($D108="","",IF($D108="item",ROUND(1*$E108,2),ROUND($C108*$E108,2)))</f>
        <v>0</v>
      </c>
    </row>
    <row r="110" spans="1:6" x14ac:dyDescent="0.35">
      <c r="A110" s="29"/>
      <c r="B110" s="30" t="s">
        <v>39</v>
      </c>
      <c r="C110" s="211"/>
      <c r="D110" s="211"/>
      <c r="E110" s="211"/>
      <c r="F110" s="226">
        <f>SUM(F67:F109)</f>
        <v>0</v>
      </c>
    </row>
    <row r="111" spans="1:6" x14ac:dyDescent="0.35">
      <c r="A111" s="37"/>
      <c r="B111" s="38"/>
      <c r="C111" s="4"/>
      <c r="D111" s="4"/>
      <c r="E111" s="4"/>
      <c r="F111" s="5"/>
    </row>
    <row r="112" spans="1:6" x14ac:dyDescent="0.35">
      <c r="A112" s="40"/>
      <c r="B112" s="41"/>
      <c r="C112" s="215"/>
      <c r="D112" s="215"/>
      <c r="E112" s="215"/>
      <c r="F112" s="43"/>
    </row>
    <row r="113" spans="1:6" x14ac:dyDescent="0.35">
      <c r="B113" s="44" t="s">
        <v>57</v>
      </c>
    </row>
    <row r="114" spans="1:6" x14ac:dyDescent="0.35">
      <c r="B114" s="45" t="s">
        <v>58</v>
      </c>
      <c r="F114" s="230"/>
    </row>
    <row r="115" spans="1:6" x14ac:dyDescent="0.35">
      <c r="A115" s="29"/>
      <c r="B115" s="30" t="s">
        <v>59</v>
      </c>
      <c r="C115" s="211"/>
      <c r="D115" s="211"/>
      <c r="E115" s="211"/>
      <c r="F115" s="226"/>
    </row>
    <row r="117" spans="1:6" x14ac:dyDescent="0.35">
      <c r="B117" s="30" t="s">
        <v>125</v>
      </c>
    </row>
    <row r="118" spans="1:6" x14ac:dyDescent="0.35">
      <c r="B118" s="56" t="s">
        <v>7</v>
      </c>
      <c r="F118" s="230">
        <f>F32</f>
        <v>0</v>
      </c>
    </row>
    <row r="119" spans="1:6" x14ac:dyDescent="0.35">
      <c r="B119" s="56" t="s">
        <v>126</v>
      </c>
      <c r="F119" s="230">
        <f>F54</f>
        <v>0</v>
      </c>
    </row>
    <row r="120" spans="1:6" x14ac:dyDescent="0.35">
      <c r="B120" s="56" t="s">
        <v>127</v>
      </c>
      <c r="F120" s="230">
        <f>F110</f>
        <v>0</v>
      </c>
    </row>
    <row r="121" spans="1:6" x14ac:dyDescent="0.35">
      <c r="A121" s="29"/>
      <c r="B121" s="30" t="s">
        <v>39</v>
      </c>
      <c r="C121" s="211"/>
      <c r="D121" s="211"/>
      <c r="E121" s="211"/>
      <c r="F121" s="226">
        <f>SUM(F118:F120)</f>
        <v>0</v>
      </c>
    </row>
    <row r="124" spans="1:6" x14ac:dyDescent="0.35">
      <c r="B124" s="25"/>
      <c r="C124" s="208"/>
      <c r="D124" s="208"/>
      <c r="E124" s="208"/>
      <c r="F124" s="208"/>
    </row>
    <row r="125" spans="1:6" x14ac:dyDescent="0.35">
      <c r="B125" s="25"/>
      <c r="C125" s="208"/>
      <c r="D125" s="208"/>
      <c r="E125" s="208"/>
      <c r="F125" s="208"/>
    </row>
    <row r="126" spans="1:6" x14ac:dyDescent="0.35">
      <c r="B126" s="25"/>
      <c r="C126" s="208"/>
      <c r="D126" s="208"/>
      <c r="E126" s="208"/>
      <c r="F126" s="208"/>
    </row>
    <row r="127" spans="1:6" x14ac:dyDescent="0.35">
      <c r="B127" s="25"/>
      <c r="C127" s="208"/>
      <c r="D127" s="208"/>
      <c r="E127" s="208"/>
      <c r="F127" s="208"/>
    </row>
    <row r="128" spans="1:6" x14ac:dyDescent="0.35">
      <c r="B128" s="25"/>
      <c r="C128" s="208"/>
      <c r="D128" s="208"/>
      <c r="E128" s="208"/>
      <c r="F128" s="208"/>
    </row>
    <row r="129" spans="2:6" x14ac:dyDescent="0.35">
      <c r="B129" s="25"/>
      <c r="C129" s="208"/>
      <c r="D129" s="208"/>
      <c r="E129" s="208"/>
      <c r="F129" s="208"/>
    </row>
    <row r="130" spans="2:6" x14ac:dyDescent="0.35">
      <c r="B130" s="25"/>
      <c r="C130" s="208"/>
      <c r="D130" s="208"/>
      <c r="E130" s="208"/>
      <c r="F130" s="208"/>
    </row>
    <row r="131" spans="2:6" x14ac:dyDescent="0.35">
      <c r="B131" s="25"/>
      <c r="C131" s="208"/>
      <c r="D131" s="208"/>
      <c r="E131" s="208"/>
      <c r="F131" s="208"/>
    </row>
    <row r="132" spans="2:6" x14ac:dyDescent="0.35">
      <c r="B132" s="25"/>
      <c r="C132" s="208"/>
      <c r="D132" s="208"/>
      <c r="E132" s="208"/>
      <c r="F132" s="208"/>
    </row>
    <row r="133" spans="2:6" x14ac:dyDescent="0.35">
      <c r="B133" s="25"/>
      <c r="C133" s="208"/>
      <c r="D133" s="208"/>
      <c r="E133" s="208"/>
      <c r="F133" s="208"/>
    </row>
    <row r="134" spans="2:6" x14ac:dyDescent="0.35">
      <c r="B134" s="25"/>
      <c r="C134" s="208"/>
      <c r="D134" s="208"/>
      <c r="E134" s="208"/>
      <c r="F134" s="208"/>
    </row>
    <row r="135" spans="2:6" x14ac:dyDescent="0.35">
      <c r="B135" s="25"/>
      <c r="C135" s="208"/>
      <c r="D135" s="208"/>
      <c r="E135" s="208"/>
      <c r="F135" s="208"/>
    </row>
    <row r="136" spans="2:6" x14ac:dyDescent="0.35">
      <c r="B136" s="84"/>
      <c r="C136" s="208"/>
      <c r="D136" s="216"/>
      <c r="E136" s="208"/>
      <c r="F136" s="208"/>
    </row>
    <row r="137" spans="2:6" x14ac:dyDescent="0.35">
      <c r="B137" s="84"/>
      <c r="C137" s="208"/>
      <c r="D137" s="216"/>
    </row>
    <row r="138" spans="2:6" x14ac:dyDescent="0.35">
      <c r="B138" s="84"/>
      <c r="C138" s="208"/>
      <c r="D138" s="216"/>
    </row>
    <row r="139" spans="2:6" x14ac:dyDescent="0.35">
      <c r="B139" s="84"/>
    </row>
    <row r="140" spans="2:6" x14ac:dyDescent="0.35">
      <c r="B140" s="84"/>
    </row>
    <row r="141" spans="2:6" x14ac:dyDescent="0.35">
      <c r="B141" s="84"/>
    </row>
    <row r="142" spans="2:6" x14ac:dyDescent="0.35">
      <c r="B142" s="84"/>
    </row>
  </sheetData>
  <mergeCells count="12">
    <mergeCell ref="A64:A65"/>
    <mergeCell ref="B64:B65"/>
    <mergeCell ref="C64:C65"/>
    <mergeCell ref="D64:D65"/>
    <mergeCell ref="A3:A4"/>
    <mergeCell ref="B3:B4"/>
    <mergeCell ref="C3:C4"/>
    <mergeCell ref="D3:D4"/>
    <mergeCell ref="A34:A35"/>
    <mergeCell ref="B34:B35"/>
    <mergeCell ref="C34:C35"/>
    <mergeCell ref="D34:D35"/>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4541C-3956-4DDD-85EB-82C385A7C606}">
  <dimension ref="A1:F46"/>
  <sheetViews>
    <sheetView zoomScaleNormal="100" workbookViewId="0">
      <selection activeCell="H42" sqref="H42"/>
    </sheetView>
  </sheetViews>
  <sheetFormatPr defaultRowHeight="14.5" x14ac:dyDescent="0.35"/>
  <cols>
    <col min="1" max="1" width="8.6328125" style="1" customWidth="1"/>
    <col min="2" max="2" width="49.6328125" style="36" customWidth="1"/>
    <col min="3" max="4" width="5.6328125" style="2" customWidth="1"/>
    <col min="5" max="5" width="9.6328125" style="2" customWidth="1"/>
    <col min="6" max="6" width="11.6328125" style="3" customWidth="1"/>
  </cols>
  <sheetData>
    <row r="1" spans="1:6" x14ac:dyDescent="0.35">
      <c r="B1" s="36" t="s">
        <v>152</v>
      </c>
    </row>
    <row r="2" spans="1:6" x14ac:dyDescent="0.35">
      <c r="A2" s="277" t="s">
        <v>0</v>
      </c>
      <c r="B2" s="277" t="s">
        <v>1</v>
      </c>
      <c r="C2" s="277" t="s">
        <v>2</v>
      </c>
      <c r="D2" s="277" t="s">
        <v>3</v>
      </c>
      <c r="E2" s="4" t="s">
        <v>4</v>
      </c>
      <c r="F2" s="5" t="s">
        <v>5</v>
      </c>
    </row>
    <row r="3" spans="1:6" x14ac:dyDescent="0.35">
      <c r="A3" s="278"/>
      <c r="B3" s="278"/>
      <c r="C3" s="278"/>
      <c r="D3" s="278"/>
      <c r="E3" s="6" t="s">
        <v>6</v>
      </c>
      <c r="F3" s="7" t="s">
        <v>6</v>
      </c>
    </row>
    <row r="5" spans="1:6" s="12" customFormat="1" ht="15" x14ac:dyDescent="0.3">
      <c r="A5" s="8"/>
      <c r="B5" s="9" t="s">
        <v>51</v>
      </c>
      <c r="C5" s="10"/>
      <c r="D5" s="10"/>
      <c r="E5" s="10"/>
      <c r="F5" s="11"/>
    </row>
    <row r="6" spans="1:6" s="17" customFormat="1" ht="81.5" x14ac:dyDescent="0.3">
      <c r="A6" s="13"/>
      <c r="B6" s="14" t="s">
        <v>60</v>
      </c>
      <c r="C6" s="15"/>
      <c r="D6" s="15"/>
      <c r="E6" s="15"/>
      <c r="F6" s="16"/>
    </row>
    <row r="7" spans="1:6" s="22" customFormat="1" ht="12.5" x14ac:dyDescent="0.25">
      <c r="A7" s="18"/>
      <c r="B7" s="19" t="s">
        <v>61</v>
      </c>
      <c r="C7" s="20"/>
      <c r="D7" s="20"/>
      <c r="E7" s="20"/>
      <c r="F7" s="21"/>
    </row>
    <row r="8" spans="1:6" s="28" customFormat="1" ht="11.5" x14ac:dyDescent="0.25">
      <c r="A8" s="23" t="s">
        <v>62</v>
      </c>
      <c r="B8" s="24" t="s">
        <v>109</v>
      </c>
      <c r="C8" s="25">
        <v>676.76</v>
      </c>
      <c r="D8" s="25" t="s">
        <v>13</v>
      </c>
      <c r="E8" s="26"/>
      <c r="F8" s="27">
        <f>IF($D8="","",IF($D8="item",ROUND(1*$E8,2),ROUND($C8*$E8,2)))</f>
        <v>0</v>
      </c>
    </row>
    <row r="9" spans="1:6" s="12" customFormat="1" ht="15" x14ac:dyDescent="0.3">
      <c r="A9" s="8"/>
      <c r="B9" s="9" t="s">
        <v>63</v>
      </c>
      <c r="C9" s="10"/>
      <c r="D9" s="10"/>
      <c r="E9" s="10"/>
      <c r="F9" s="11"/>
    </row>
    <row r="10" spans="1:6" s="17" customFormat="1" ht="14" x14ac:dyDescent="0.3">
      <c r="A10" s="13"/>
      <c r="B10" s="14" t="s">
        <v>64</v>
      </c>
      <c r="C10" s="15"/>
      <c r="D10" s="15"/>
      <c r="E10" s="15"/>
      <c r="F10" s="16"/>
    </row>
    <row r="11" spans="1:6" s="22" customFormat="1" ht="12.5" x14ac:dyDescent="0.25">
      <c r="A11" s="18"/>
      <c r="B11" s="19" t="s">
        <v>65</v>
      </c>
      <c r="C11" s="20"/>
      <c r="D11" s="20"/>
      <c r="E11" s="20"/>
      <c r="F11" s="21"/>
    </row>
    <row r="12" spans="1:6" s="28" customFormat="1" ht="103.5" x14ac:dyDescent="0.25">
      <c r="A12" s="23" t="s">
        <v>66</v>
      </c>
      <c r="B12" s="24" t="s">
        <v>67</v>
      </c>
      <c r="C12" s="25">
        <v>2030</v>
      </c>
      <c r="D12" s="25" t="s">
        <v>13</v>
      </c>
      <c r="E12" s="26">
        <v>4</v>
      </c>
      <c r="F12" s="27">
        <f>IF($D12="","",IF($D12="item",ROUND(1*$E12,2),ROUND($C12*$E12,2)))</f>
        <v>8120</v>
      </c>
    </row>
    <row r="13" spans="1:6" s="12" customFormat="1" ht="15" x14ac:dyDescent="0.3">
      <c r="A13" s="8"/>
      <c r="B13" s="9" t="s">
        <v>68</v>
      </c>
      <c r="C13" s="10"/>
      <c r="D13" s="10"/>
      <c r="E13" s="10"/>
      <c r="F13" s="11"/>
    </row>
    <row r="14" spans="1:6" s="28" customFormat="1" ht="11.5" x14ac:dyDescent="0.25">
      <c r="A14" s="23" t="s">
        <v>69</v>
      </c>
      <c r="B14" s="24" t="s">
        <v>70</v>
      </c>
      <c r="C14" s="25">
        <v>32</v>
      </c>
      <c r="D14" s="25" t="s">
        <v>13</v>
      </c>
      <c r="E14" s="26"/>
      <c r="F14" s="27">
        <f>IF($D14="","",IF($D14="item",ROUND(1*$E14,2),ROUND($C14*$E14,2)))</f>
        <v>0</v>
      </c>
    </row>
    <row r="15" spans="1:6" s="12" customFormat="1" ht="30" x14ac:dyDescent="0.3">
      <c r="A15" s="8"/>
      <c r="B15" s="9" t="s">
        <v>71</v>
      </c>
      <c r="C15" s="10"/>
      <c r="D15" s="10"/>
      <c r="E15" s="10"/>
      <c r="F15" s="11"/>
    </row>
    <row r="16" spans="1:6" s="17" customFormat="1" ht="14" x14ac:dyDescent="0.3">
      <c r="A16" s="13"/>
      <c r="B16" s="14" t="s">
        <v>72</v>
      </c>
      <c r="C16" s="15"/>
      <c r="D16" s="15"/>
      <c r="E16" s="15"/>
      <c r="F16" s="16"/>
    </row>
    <row r="17" spans="1:6" s="17" customFormat="1" ht="23" x14ac:dyDescent="0.3">
      <c r="A17" s="13"/>
      <c r="B17" s="47" t="s">
        <v>73</v>
      </c>
      <c r="C17" s="15"/>
      <c r="D17" s="15"/>
      <c r="E17" s="15"/>
      <c r="F17" s="16"/>
    </row>
    <row r="18" spans="1:6" s="22" customFormat="1" ht="12.5" x14ac:dyDescent="0.25">
      <c r="A18" s="18"/>
      <c r="B18" s="19" t="s">
        <v>74</v>
      </c>
      <c r="C18" s="20"/>
      <c r="D18" s="20"/>
      <c r="E18" s="20"/>
      <c r="F18" s="21"/>
    </row>
    <row r="19" spans="1:6" s="28" customFormat="1" ht="46" x14ac:dyDescent="0.25">
      <c r="A19" s="23" t="s">
        <v>75</v>
      </c>
      <c r="B19" s="24" t="s">
        <v>76</v>
      </c>
      <c r="C19" s="25">
        <v>11</v>
      </c>
      <c r="D19" s="25" t="s">
        <v>77</v>
      </c>
      <c r="E19" s="26"/>
      <c r="F19" s="27">
        <f>IF($D19="","",IF($D19="item",ROUND(1*$E19,2),ROUND($C19*$E19,2)))</f>
        <v>0</v>
      </c>
    </row>
    <row r="20" spans="1:6" s="22" customFormat="1" ht="70" x14ac:dyDescent="0.25">
      <c r="A20" s="18"/>
      <c r="B20" s="19" t="s">
        <v>81</v>
      </c>
      <c r="C20" s="20"/>
      <c r="D20" s="20"/>
      <c r="E20" s="20"/>
      <c r="F20" s="21"/>
    </row>
    <row r="21" spans="1:6" s="28" customFormat="1" ht="11.5" x14ac:dyDescent="0.25">
      <c r="A21" s="23" t="s">
        <v>82</v>
      </c>
      <c r="B21" s="24" t="s">
        <v>83</v>
      </c>
      <c r="C21" s="25"/>
      <c r="D21" s="25"/>
      <c r="E21" s="26"/>
      <c r="F21" s="27"/>
    </row>
    <row r="22" spans="1:6" s="28" customFormat="1" ht="11.5" x14ac:dyDescent="0.25">
      <c r="A22" s="23"/>
      <c r="B22" s="84" t="s">
        <v>162</v>
      </c>
      <c r="C22" s="26">
        <v>12</v>
      </c>
      <c r="D22" s="25" t="s">
        <v>163</v>
      </c>
      <c r="E22" s="26"/>
      <c r="F22" s="27">
        <f>IF($D22="","",IF($D22="item",ROUND(1*$E22,2),ROUND($C22*$E22,2)))</f>
        <v>0</v>
      </c>
    </row>
    <row r="23" spans="1:6" s="28" customFormat="1" ht="11.5" x14ac:dyDescent="0.25">
      <c r="A23" s="23"/>
      <c r="B23" s="84" t="s">
        <v>173</v>
      </c>
      <c r="C23" s="26">
        <v>2</v>
      </c>
      <c r="D23" s="25" t="s">
        <v>163</v>
      </c>
      <c r="E23" s="26"/>
      <c r="F23" s="27">
        <f t="shared" ref="F23" si="0">IF($D23="","",IF($D23="item",ROUND(1*$E23,2),ROUND($C23*$E23,2)))</f>
        <v>0</v>
      </c>
    </row>
    <row r="24" spans="1:6" s="28" customFormat="1" ht="11.5" x14ac:dyDescent="0.25">
      <c r="A24" s="23" t="s">
        <v>84</v>
      </c>
      <c r="B24" s="24" t="s">
        <v>85</v>
      </c>
      <c r="C24" s="25"/>
      <c r="D24" s="25" t="s">
        <v>77</v>
      </c>
      <c r="E24" s="26"/>
      <c r="F24" s="27">
        <f>IF($D24="","",IF($D24="item",ROUND(1*$E24,2),ROUND($C24*$E24,2)))</f>
        <v>0</v>
      </c>
    </row>
    <row r="25" spans="1:6" x14ac:dyDescent="0.35">
      <c r="A25" s="23"/>
      <c r="B25" s="24" t="s">
        <v>168</v>
      </c>
      <c r="C25" s="26">
        <v>10</v>
      </c>
      <c r="D25" s="25" t="s">
        <v>130</v>
      </c>
      <c r="E25" s="26"/>
      <c r="F25" s="27">
        <f t="shared" ref="F25:F28" si="1">IF($D25="","",IF($D25="item",ROUND(1*$E25,2),ROUND($C25*$E25,2)))</f>
        <v>0</v>
      </c>
    </row>
    <row r="26" spans="1:6" x14ac:dyDescent="0.35">
      <c r="A26" s="23"/>
      <c r="B26" s="24" t="s">
        <v>178</v>
      </c>
      <c r="C26" s="26">
        <v>7</v>
      </c>
      <c r="D26" s="25" t="s">
        <v>130</v>
      </c>
      <c r="E26" s="26"/>
      <c r="F26" s="27">
        <f t="shared" si="1"/>
        <v>0</v>
      </c>
    </row>
    <row r="27" spans="1:6" x14ac:dyDescent="0.35">
      <c r="A27" s="23"/>
      <c r="B27" s="24" t="s">
        <v>179</v>
      </c>
      <c r="C27" s="26">
        <v>2</v>
      </c>
      <c r="D27" s="25" t="s">
        <v>130</v>
      </c>
      <c r="E27" s="26"/>
      <c r="F27" s="27">
        <f t="shared" si="1"/>
        <v>0</v>
      </c>
    </row>
    <row r="28" spans="1:6" x14ac:dyDescent="0.35">
      <c r="A28" s="23"/>
      <c r="B28" s="24" t="s">
        <v>172</v>
      </c>
      <c r="C28" s="26">
        <v>1</v>
      </c>
      <c r="D28" s="25" t="s">
        <v>130</v>
      </c>
      <c r="E28" s="26"/>
      <c r="F28" s="27">
        <f t="shared" si="1"/>
        <v>0</v>
      </c>
    </row>
    <row r="29" spans="1:6" s="17" customFormat="1" ht="14" x14ac:dyDescent="0.3">
      <c r="A29" s="13"/>
      <c r="B29" s="14" t="s">
        <v>86</v>
      </c>
      <c r="C29" s="15"/>
      <c r="D29" s="15"/>
      <c r="E29" s="15"/>
      <c r="F29" s="16"/>
    </row>
    <row r="30" spans="1:6" s="22" customFormat="1" ht="12.5" x14ac:dyDescent="0.25">
      <c r="A30" s="18"/>
      <c r="B30" s="19" t="s">
        <v>87</v>
      </c>
      <c r="C30" s="20"/>
      <c r="D30" s="20"/>
      <c r="E30" s="20"/>
      <c r="F30" s="21"/>
    </row>
    <row r="31" spans="1:6" s="28" customFormat="1" ht="92" x14ac:dyDescent="0.25">
      <c r="A31" s="23" t="s">
        <v>88</v>
      </c>
      <c r="B31" s="54" t="s">
        <v>89</v>
      </c>
      <c r="C31" s="25">
        <v>2030</v>
      </c>
      <c r="D31" s="25" t="s">
        <v>13</v>
      </c>
      <c r="E31" s="26"/>
      <c r="F31" s="27">
        <f>IF($D31="","",IF($D31="item",ROUND(1*$E31,2),ROUND($C31*$E31,2)))</f>
        <v>0</v>
      </c>
    </row>
    <row r="32" spans="1:6" s="22" customFormat="1" ht="104.5" x14ac:dyDescent="0.25">
      <c r="A32" s="18"/>
      <c r="B32" s="19" t="s">
        <v>90</v>
      </c>
      <c r="C32" s="20"/>
      <c r="D32" s="20"/>
      <c r="E32" s="20"/>
      <c r="F32" s="21"/>
    </row>
    <row r="33" spans="1:6" s="28" customFormat="1" ht="11.5" x14ac:dyDescent="0.25">
      <c r="A33" s="23" t="s">
        <v>91</v>
      </c>
      <c r="B33" s="24" t="s">
        <v>123</v>
      </c>
      <c r="C33" s="25">
        <v>436.5</v>
      </c>
      <c r="D33" s="25" t="s">
        <v>13</v>
      </c>
      <c r="E33" s="26"/>
      <c r="F33" s="27">
        <f>IF($D33="","",IF($D33="item",ROUND(1*$E33,2),ROUND($C33*$E33,2)))</f>
        <v>0</v>
      </c>
    </row>
    <row r="34" spans="1:6" ht="15" customHeight="1" x14ac:dyDescent="0.35">
      <c r="A34" s="23" t="s">
        <v>91</v>
      </c>
      <c r="B34" s="24" t="s">
        <v>124</v>
      </c>
      <c r="C34" s="25">
        <v>13</v>
      </c>
      <c r="D34" s="25" t="s">
        <v>13</v>
      </c>
      <c r="E34" s="26"/>
      <c r="F34" s="27">
        <f>IF($D34="","",IF($D34="item",ROUND(1*$E34,2),ROUND($C34*$E34,2)))</f>
        <v>0</v>
      </c>
    </row>
    <row r="35" spans="1:6" x14ac:dyDescent="0.35">
      <c r="A35" s="23" t="s">
        <v>92</v>
      </c>
      <c r="B35" s="24" t="s">
        <v>93</v>
      </c>
      <c r="C35" s="25">
        <v>256</v>
      </c>
      <c r="D35" s="25" t="s">
        <v>13</v>
      </c>
      <c r="E35" s="26"/>
      <c r="F35" s="27">
        <f>IF($D35="","",IF($D35="item",ROUND(1*$E35,2),ROUND($C35*$E35,2)))</f>
        <v>0</v>
      </c>
    </row>
    <row r="36" spans="1:6" s="22" customFormat="1" ht="12.5" x14ac:dyDescent="0.25">
      <c r="A36" s="18"/>
      <c r="B36" s="19" t="s">
        <v>35</v>
      </c>
      <c r="C36" s="20"/>
      <c r="D36" s="20"/>
      <c r="E36" s="26"/>
      <c r="F36" s="21"/>
    </row>
    <row r="37" spans="1:6" s="28" customFormat="1" ht="23" x14ac:dyDescent="0.25">
      <c r="A37" s="23" t="s">
        <v>37</v>
      </c>
      <c r="B37" s="24" t="s">
        <v>112</v>
      </c>
      <c r="C37" s="25">
        <v>51</v>
      </c>
      <c r="D37" s="25" t="s">
        <v>19</v>
      </c>
      <c r="E37" s="26"/>
      <c r="F37" s="27"/>
    </row>
    <row r="39" spans="1:6" x14ac:dyDescent="0.35">
      <c r="A39" s="29"/>
      <c r="B39" s="30" t="s">
        <v>39</v>
      </c>
      <c r="C39" s="31"/>
      <c r="D39" s="31"/>
      <c r="E39" s="32"/>
      <c r="F39" s="33"/>
    </row>
    <row r="40" spans="1:6" x14ac:dyDescent="0.35">
      <c r="A40" s="37"/>
      <c r="B40" s="38"/>
      <c r="C40" s="39"/>
      <c r="D40" s="39"/>
      <c r="E40" s="39"/>
      <c r="F40" s="5" t="s">
        <v>5</v>
      </c>
    </row>
    <row r="41" spans="1:6" ht="15.15" customHeight="1" x14ac:dyDescent="0.35">
      <c r="A41" s="40"/>
      <c r="B41" s="41"/>
      <c r="C41" s="42"/>
      <c r="D41" s="42"/>
      <c r="E41" s="42"/>
      <c r="F41" s="43" t="s">
        <v>6</v>
      </c>
    </row>
    <row r="42" spans="1:6" x14ac:dyDescent="0.35">
      <c r="B42" s="44" t="s">
        <v>57</v>
      </c>
    </row>
    <row r="43" spans="1:6" x14ac:dyDescent="0.35">
      <c r="B43" s="45" t="s">
        <v>58</v>
      </c>
      <c r="F43" s="46">
        <f>$F$39</f>
        <v>0</v>
      </c>
    </row>
    <row r="44" spans="1:6" x14ac:dyDescent="0.35">
      <c r="A44" s="29"/>
      <c r="B44" s="30" t="s">
        <v>59</v>
      </c>
      <c r="C44" s="31"/>
      <c r="D44" s="31"/>
      <c r="E44" s="31"/>
      <c r="F44" s="33">
        <f>SUM($F$43:$F$43)</f>
        <v>0</v>
      </c>
    </row>
    <row r="45" spans="1:6" x14ac:dyDescent="0.35">
      <c r="A45" s="34"/>
      <c r="C45"/>
      <c r="D45"/>
      <c r="E45"/>
      <c r="F45"/>
    </row>
    <row r="46" spans="1:6" x14ac:dyDescent="0.35">
      <c r="A46" s="34"/>
      <c r="C46"/>
      <c r="D46"/>
      <c r="E46"/>
      <c r="F46"/>
    </row>
  </sheetData>
  <mergeCells count="4">
    <mergeCell ref="A2:A3"/>
    <mergeCell ref="B2:B3"/>
    <mergeCell ref="C2:C3"/>
    <mergeCell ref="D2: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96D4D-C5D1-466F-9F7F-4A0441682781}">
  <dimension ref="A1:G17"/>
  <sheetViews>
    <sheetView workbookViewId="0">
      <selection activeCell="G7" sqref="G7"/>
    </sheetView>
  </sheetViews>
  <sheetFormatPr defaultRowHeight="14.5" x14ac:dyDescent="0.35"/>
  <cols>
    <col min="1" max="1" width="8.6328125" style="1" customWidth="1"/>
    <col min="2" max="2" width="49.6328125" style="36" customWidth="1"/>
    <col min="3" max="4" width="5.6328125" style="2" customWidth="1"/>
    <col min="5" max="5" width="9.6328125" style="2" customWidth="1"/>
    <col min="6" max="6" width="11.6328125" style="3" customWidth="1"/>
  </cols>
  <sheetData>
    <row r="1" spans="1:7" x14ac:dyDescent="0.35">
      <c r="B1" s="36" t="s">
        <v>156</v>
      </c>
    </row>
    <row r="2" spans="1:7" x14ac:dyDescent="0.35">
      <c r="A2" s="52" t="s">
        <v>0</v>
      </c>
      <c r="B2" s="52" t="s">
        <v>1</v>
      </c>
      <c r="C2" s="52" t="s">
        <v>2</v>
      </c>
      <c r="D2" s="52" t="s">
        <v>3</v>
      </c>
      <c r="E2" s="4" t="s">
        <v>4</v>
      </c>
      <c r="F2" s="5" t="s">
        <v>5</v>
      </c>
    </row>
    <row r="3" spans="1:7" x14ac:dyDescent="0.35">
      <c r="A3" s="53"/>
      <c r="B3" s="53"/>
      <c r="C3" s="53"/>
      <c r="D3" s="53"/>
      <c r="E3" s="6" t="s">
        <v>6</v>
      </c>
      <c r="F3" s="7" t="s">
        <v>6</v>
      </c>
    </row>
    <row r="4" spans="1:7" ht="149.5" x14ac:dyDescent="0.35">
      <c r="B4" s="55" t="s">
        <v>101</v>
      </c>
    </row>
    <row r="5" spans="1:7" s="28" customFormat="1" ht="46" x14ac:dyDescent="0.25">
      <c r="A5" s="23" t="s">
        <v>53</v>
      </c>
      <c r="B5" s="90" t="s">
        <v>102</v>
      </c>
      <c r="C5" s="91"/>
      <c r="D5" s="91" t="s">
        <v>0</v>
      </c>
      <c r="E5" s="92"/>
      <c r="F5" s="93">
        <f>IF($D5="","",IF($D5="item",ROUND(1*$E5,2),ROUND($C5*$E5,2)))</f>
        <v>0</v>
      </c>
    </row>
    <row r="6" spans="1:7" s="28" customFormat="1" ht="46" x14ac:dyDescent="0.25">
      <c r="A6" s="23" t="s">
        <v>53</v>
      </c>
      <c r="B6" s="90" t="s">
        <v>103</v>
      </c>
      <c r="C6" s="91"/>
      <c r="D6" s="91" t="s">
        <v>0</v>
      </c>
      <c r="E6" s="92"/>
      <c r="F6" s="93">
        <f>IF($D6="","",IF($D6="item",ROUND(1*$E6,2),ROUND($C6*$E6,2)))</f>
        <v>0</v>
      </c>
    </row>
    <row r="7" spans="1:7" s="28" customFormat="1" ht="46" x14ac:dyDescent="0.25">
      <c r="A7" s="23" t="s">
        <v>53</v>
      </c>
      <c r="B7" s="90" t="s">
        <v>104</v>
      </c>
      <c r="C7" s="91"/>
      <c r="D7" s="91" t="s">
        <v>0</v>
      </c>
      <c r="E7" s="92"/>
      <c r="F7" s="93">
        <f>IF($D7="","",IF($D7="item",ROUND(1*$E7,2),ROUND($C7*$E7,2)))</f>
        <v>0</v>
      </c>
      <c r="G7" s="28" t="s">
        <v>419</v>
      </c>
    </row>
    <row r="8" spans="1:7" ht="14.9" customHeight="1" x14ac:dyDescent="0.35">
      <c r="B8" s="190"/>
      <c r="C8" s="97"/>
      <c r="D8" s="97"/>
      <c r="E8" s="97"/>
      <c r="F8" s="98"/>
    </row>
    <row r="9" spans="1:7" x14ac:dyDescent="0.35">
      <c r="A9" s="29"/>
      <c r="B9" s="191" t="s">
        <v>39</v>
      </c>
      <c r="C9" s="192"/>
      <c r="D9" s="192"/>
      <c r="E9" s="193"/>
      <c r="F9" s="194">
        <f>SUM(F5:F8)</f>
        <v>0</v>
      </c>
    </row>
    <row r="10" spans="1:7" ht="14.9" customHeight="1" x14ac:dyDescent="0.35">
      <c r="A10" s="34"/>
      <c r="B10" s="195"/>
      <c r="C10" s="99"/>
      <c r="D10" s="99"/>
      <c r="E10" s="99"/>
      <c r="F10" s="99"/>
    </row>
    <row r="11" spans="1:7" x14ac:dyDescent="0.35">
      <c r="A11" s="37"/>
      <c r="B11" s="196"/>
      <c r="C11" s="197"/>
      <c r="D11" s="197"/>
      <c r="E11" s="197"/>
      <c r="F11" s="198" t="s">
        <v>5</v>
      </c>
    </row>
    <row r="12" spans="1:7" x14ac:dyDescent="0.35">
      <c r="A12" s="40"/>
      <c r="B12" s="199"/>
      <c r="C12" s="200"/>
      <c r="D12" s="200"/>
      <c r="E12" s="200"/>
      <c r="F12" s="201" t="s">
        <v>6</v>
      </c>
    </row>
    <row r="13" spans="1:7" x14ac:dyDescent="0.35">
      <c r="B13" s="202" t="s">
        <v>57</v>
      </c>
      <c r="C13" s="97"/>
      <c r="D13" s="97"/>
      <c r="E13" s="97"/>
      <c r="F13" s="98"/>
    </row>
    <row r="14" spans="1:7" ht="15.15" customHeight="1" x14ac:dyDescent="0.35">
      <c r="B14" s="203" t="s">
        <v>58</v>
      </c>
      <c r="C14" s="97"/>
      <c r="D14" s="97"/>
      <c r="E14" s="97"/>
      <c r="F14" s="204">
        <f>$F$9</f>
        <v>0</v>
      </c>
    </row>
    <row r="15" spans="1:7" x14ac:dyDescent="0.35">
      <c r="A15" s="29"/>
      <c r="B15" s="191" t="s">
        <v>59</v>
      </c>
      <c r="C15" s="192"/>
      <c r="D15" s="192"/>
      <c r="E15" s="192"/>
      <c r="F15" s="194">
        <f>SUM($F$14:$F$14)</f>
        <v>0</v>
      </c>
    </row>
    <row r="16" spans="1:7" x14ac:dyDescent="0.35">
      <c r="A16" s="34"/>
      <c r="C16"/>
      <c r="D16"/>
      <c r="E16"/>
      <c r="F16"/>
    </row>
    <row r="17" spans="1:6" x14ac:dyDescent="0.35">
      <c r="A17" s="34"/>
      <c r="C17"/>
      <c r="D17"/>
      <c r="E17"/>
      <c r="F1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7EA1-1B8E-41A9-B132-160D0C1D06A8}">
  <dimension ref="A1:F74"/>
  <sheetViews>
    <sheetView zoomScale="115" zoomScaleNormal="115" workbookViewId="0">
      <selection activeCell="G21" sqref="G21"/>
    </sheetView>
  </sheetViews>
  <sheetFormatPr defaultRowHeight="14.5" x14ac:dyDescent="0.35"/>
  <cols>
    <col min="1" max="1" width="8.6328125" style="1" customWidth="1"/>
    <col min="2" max="2" width="49.6328125" style="36" customWidth="1"/>
    <col min="3" max="4" width="5.6328125" style="2" customWidth="1"/>
    <col min="5" max="5" width="9.6328125" style="2" customWidth="1"/>
    <col min="6" max="6" width="11.6328125" style="3" customWidth="1"/>
  </cols>
  <sheetData>
    <row r="1" spans="1:6" x14ac:dyDescent="0.35">
      <c r="B1" s="36" t="s">
        <v>98</v>
      </c>
    </row>
    <row r="2" spans="1:6" x14ac:dyDescent="0.35">
      <c r="A2" s="277" t="s">
        <v>0</v>
      </c>
      <c r="B2" s="277" t="s">
        <v>1</v>
      </c>
      <c r="C2" s="277" t="s">
        <v>2</v>
      </c>
      <c r="D2" s="277" t="s">
        <v>3</v>
      </c>
      <c r="E2" s="4" t="s">
        <v>4</v>
      </c>
      <c r="F2" s="5" t="s">
        <v>5</v>
      </c>
    </row>
    <row r="3" spans="1:6" x14ac:dyDescent="0.35">
      <c r="A3" s="278"/>
      <c r="B3" s="278"/>
      <c r="C3" s="278"/>
      <c r="D3" s="278"/>
      <c r="E3" s="6" t="s">
        <v>6</v>
      </c>
      <c r="F3" s="7" t="s">
        <v>6</v>
      </c>
    </row>
    <row r="4" spans="1:6" x14ac:dyDescent="0.35">
      <c r="B4" s="36" t="s">
        <v>105</v>
      </c>
    </row>
    <row r="5" spans="1:6" s="12" customFormat="1" ht="15" x14ac:dyDescent="0.3">
      <c r="A5" s="8"/>
      <c r="B5" s="9" t="s">
        <v>94</v>
      </c>
      <c r="C5" s="10"/>
      <c r="D5" s="10"/>
      <c r="E5" s="10"/>
      <c r="F5" s="11"/>
    </row>
    <row r="6" spans="1:6" s="17" customFormat="1" ht="14" x14ac:dyDescent="0.3">
      <c r="A6" s="13"/>
      <c r="B6" s="14" t="s">
        <v>95</v>
      </c>
      <c r="C6" s="15"/>
      <c r="D6" s="15"/>
      <c r="E6" s="15"/>
      <c r="F6" s="16"/>
    </row>
    <row r="7" spans="1:6" s="17" customFormat="1" ht="14" x14ac:dyDescent="0.3">
      <c r="A7" s="13"/>
      <c r="B7" s="24" t="s">
        <v>181</v>
      </c>
      <c r="C7" s="25">
        <v>687.67200000000003</v>
      </c>
      <c r="D7" s="25" t="s">
        <v>13</v>
      </c>
      <c r="E7" s="26"/>
      <c r="F7" s="27">
        <f t="shared" ref="F7:F11" si="0">IF($D7="","",IF($D7="item",ROUND(1*$E7,2),ROUND($C7*$E7,2)))</f>
        <v>0</v>
      </c>
    </row>
    <row r="8" spans="1:6" s="17" customFormat="1" ht="14" x14ac:dyDescent="0.3">
      <c r="A8" s="13"/>
      <c r="B8" s="24" t="s">
        <v>184</v>
      </c>
      <c r="C8" s="25">
        <v>26</v>
      </c>
      <c r="D8" s="25" t="s">
        <v>13</v>
      </c>
      <c r="E8" s="26"/>
      <c r="F8" s="27">
        <f t="shared" si="0"/>
        <v>0</v>
      </c>
    </row>
    <row r="9" spans="1:6" s="28" customFormat="1" ht="11.5" x14ac:dyDescent="0.25">
      <c r="A9" s="23"/>
      <c r="B9" s="24" t="s">
        <v>182</v>
      </c>
      <c r="C9" s="25">
        <v>80.75</v>
      </c>
      <c r="D9" s="25" t="s">
        <v>13</v>
      </c>
      <c r="E9" s="26"/>
      <c r="F9" s="27">
        <f t="shared" si="0"/>
        <v>0</v>
      </c>
    </row>
    <row r="10" spans="1:6" s="28" customFormat="1" ht="11.5" x14ac:dyDescent="0.25">
      <c r="A10" s="23"/>
      <c r="B10" s="24" t="s">
        <v>183</v>
      </c>
      <c r="C10" s="25">
        <v>72.5</v>
      </c>
      <c r="D10" s="25" t="s">
        <v>13</v>
      </c>
      <c r="E10" s="26"/>
      <c r="F10" s="27">
        <f t="shared" si="0"/>
        <v>0</v>
      </c>
    </row>
    <row r="11" spans="1:6" s="28" customFormat="1" ht="11.5" x14ac:dyDescent="0.25">
      <c r="A11" s="23"/>
      <c r="B11" s="24"/>
      <c r="C11" s="25"/>
      <c r="D11" s="25"/>
      <c r="E11" s="26"/>
      <c r="F11" s="27" t="str">
        <f t="shared" si="0"/>
        <v/>
      </c>
    </row>
    <row r="12" spans="1:6" s="12" customFormat="1" ht="15" x14ac:dyDescent="0.3">
      <c r="A12" s="8"/>
      <c r="B12" s="9" t="s">
        <v>96</v>
      </c>
      <c r="C12" s="10"/>
      <c r="D12" s="10"/>
      <c r="E12" s="10"/>
      <c r="F12" s="11"/>
    </row>
    <row r="13" spans="1:6" s="17" customFormat="1" ht="14" x14ac:dyDescent="0.3">
      <c r="A13" s="13"/>
      <c r="B13" s="14" t="s">
        <v>384</v>
      </c>
      <c r="C13" s="15"/>
      <c r="D13" s="15"/>
      <c r="E13" s="15"/>
      <c r="F13" s="16"/>
    </row>
    <row r="14" spans="1:6" s="28" customFormat="1" ht="11.5" x14ac:dyDescent="0.25">
      <c r="A14" s="23"/>
      <c r="B14" s="232" t="s">
        <v>385</v>
      </c>
      <c r="C14" s="25">
        <v>30</v>
      </c>
      <c r="D14" s="28" t="s">
        <v>19</v>
      </c>
      <c r="E14" s="26"/>
      <c r="F14" s="27">
        <f t="shared" ref="F14:F19" si="1">IF($D14="","",IF($D14="item",ROUND(1*$E14,2),ROUND($C14*$E14,2)))</f>
        <v>0</v>
      </c>
    </row>
    <row r="15" spans="1:6" s="28" customFormat="1" ht="11.5" x14ac:dyDescent="0.25">
      <c r="A15" s="23"/>
      <c r="B15" s="24" t="s">
        <v>386</v>
      </c>
      <c r="C15" s="25">
        <v>3.8</v>
      </c>
      <c r="D15" s="28" t="s">
        <v>19</v>
      </c>
      <c r="E15" s="26"/>
      <c r="F15" s="27">
        <f t="shared" si="1"/>
        <v>0</v>
      </c>
    </row>
    <row r="16" spans="1:6" s="28" customFormat="1" ht="11.5" x14ac:dyDescent="0.25">
      <c r="A16" s="23"/>
      <c r="B16" s="24" t="s">
        <v>387</v>
      </c>
      <c r="C16" s="25">
        <v>30</v>
      </c>
      <c r="D16" s="28" t="s">
        <v>19</v>
      </c>
      <c r="E16" s="26"/>
      <c r="F16" s="27">
        <f t="shared" si="1"/>
        <v>0</v>
      </c>
    </row>
    <row r="17" spans="1:6" s="28" customFormat="1" ht="11.5" x14ac:dyDescent="0.25">
      <c r="A17" s="23"/>
      <c r="B17" s="24" t="s">
        <v>388</v>
      </c>
      <c r="C17" s="25">
        <v>14.9</v>
      </c>
      <c r="D17" s="28" t="s">
        <v>19</v>
      </c>
      <c r="E17" s="26"/>
      <c r="F17" s="27">
        <f t="shared" si="1"/>
        <v>0</v>
      </c>
    </row>
    <row r="18" spans="1:6" s="28" customFormat="1" ht="11.5" x14ac:dyDescent="0.25">
      <c r="A18" s="23"/>
      <c r="B18" s="24" t="s">
        <v>389</v>
      </c>
      <c r="C18" s="25">
        <v>474</v>
      </c>
      <c r="D18" s="25" t="s">
        <v>13</v>
      </c>
      <c r="E18" s="26"/>
      <c r="F18" s="27">
        <f t="shared" si="1"/>
        <v>0</v>
      </c>
    </row>
    <row r="19" spans="1:6" s="28" customFormat="1" ht="11.5" x14ac:dyDescent="0.25">
      <c r="A19" s="23"/>
      <c r="B19" s="24" t="s">
        <v>390</v>
      </c>
      <c r="C19" s="25">
        <v>1</v>
      </c>
      <c r="D19" s="25" t="s">
        <v>391</v>
      </c>
      <c r="E19" s="26"/>
      <c r="F19" s="27">
        <f t="shared" si="1"/>
        <v>0</v>
      </c>
    </row>
    <row r="20" spans="1:6" s="28" customFormat="1" ht="11.5" x14ac:dyDescent="0.25">
      <c r="A20" s="23"/>
      <c r="B20" s="24"/>
      <c r="C20" s="25"/>
      <c r="D20" s="25"/>
      <c r="E20" s="26"/>
      <c r="F20" s="27"/>
    </row>
    <row r="21" spans="1:6" s="28" customFormat="1" ht="14" x14ac:dyDescent="0.25">
      <c r="A21" s="23"/>
      <c r="B21" s="14" t="s">
        <v>392</v>
      </c>
      <c r="C21" s="25"/>
      <c r="D21" s="25"/>
      <c r="E21" s="26"/>
      <c r="F21" s="27"/>
    </row>
    <row r="22" spans="1:6" s="28" customFormat="1" ht="11.5" x14ac:dyDescent="0.25">
      <c r="A22" s="23"/>
      <c r="B22" s="24" t="s">
        <v>393</v>
      </c>
      <c r="C22" s="25">
        <v>15</v>
      </c>
      <c r="D22" s="25" t="s">
        <v>13</v>
      </c>
      <c r="E22" s="26"/>
      <c r="F22" s="27">
        <v>0</v>
      </c>
    </row>
    <row r="23" spans="1:6" s="28" customFormat="1" ht="12" x14ac:dyDescent="0.25">
      <c r="A23" s="23"/>
      <c r="B23" s="24" t="s">
        <v>394</v>
      </c>
      <c r="C23" s="25">
        <v>6</v>
      </c>
      <c r="D23" s="231" t="s">
        <v>19</v>
      </c>
      <c r="E23" s="26"/>
      <c r="F23" s="27">
        <f>E23*C23</f>
        <v>0</v>
      </c>
    </row>
    <row r="24" spans="1:6" s="28" customFormat="1" ht="12" x14ac:dyDescent="0.25">
      <c r="A24" s="23"/>
      <c r="B24" s="24" t="s">
        <v>412</v>
      </c>
      <c r="C24" s="25">
        <v>2.25</v>
      </c>
      <c r="D24" s="231" t="s">
        <v>19</v>
      </c>
      <c r="E24" s="26"/>
      <c r="F24" s="27">
        <f>C24*E24</f>
        <v>0</v>
      </c>
    </row>
    <row r="25" spans="1:6" s="28" customFormat="1" ht="11.5" x14ac:dyDescent="0.25">
      <c r="A25" s="23"/>
      <c r="B25" s="24" t="s">
        <v>413</v>
      </c>
      <c r="C25" s="25">
        <v>0.75</v>
      </c>
      <c r="D25" s="25" t="s">
        <v>13</v>
      </c>
      <c r="E25" s="26"/>
      <c r="F25" s="27">
        <f t="shared" ref="F25:F32" si="2">E25*C25</f>
        <v>0</v>
      </c>
    </row>
    <row r="26" spans="1:6" s="28" customFormat="1" ht="12" x14ac:dyDescent="0.25">
      <c r="A26" s="23"/>
      <c r="B26" s="24" t="s">
        <v>395</v>
      </c>
      <c r="C26" s="25">
        <v>3.2</v>
      </c>
      <c r="D26" s="231" t="s">
        <v>19</v>
      </c>
      <c r="E26" s="26"/>
      <c r="F26" s="27">
        <f t="shared" si="2"/>
        <v>0</v>
      </c>
    </row>
    <row r="27" spans="1:6" s="28" customFormat="1" ht="11.5" x14ac:dyDescent="0.25">
      <c r="A27" s="23"/>
      <c r="B27" s="24" t="s">
        <v>396</v>
      </c>
      <c r="C27" s="25">
        <v>12</v>
      </c>
      <c r="D27" s="25" t="s">
        <v>13</v>
      </c>
      <c r="E27" s="26"/>
      <c r="F27" s="27">
        <f t="shared" si="2"/>
        <v>0</v>
      </c>
    </row>
    <row r="28" spans="1:6" s="28" customFormat="1" ht="11.5" x14ac:dyDescent="0.25">
      <c r="A28" s="23"/>
      <c r="B28" s="24" t="s">
        <v>397</v>
      </c>
      <c r="C28" s="25">
        <v>16</v>
      </c>
      <c r="D28" s="25" t="s">
        <v>99</v>
      </c>
      <c r="E28" s="26"/>
      <c r="F28" s="27">
        <f t="shared" si="2"/>
        <v>0</v>
      </c>
    </row>
    <row r="29" spans="1:6" s="28" customFormat="1" ht="12" x14ac:dyDescent="0.25">
      <c r="A29" s="23"/>
      <c r="B29" s="24" t="s">
        <v>398</v>
      </c>
      <c r="C29" s="25">
        <v>3</v>
      </c>
      <c r="D29" s="231" t="s">
        <v>19</v>
      </c>
      <c r="E29" s="26"/>
      <c r="F29" s="27">
        <f t="shared" si="2"/>
        <v>0</v>
      </c>
    </row>
    <row r="30" spans="1:6" s="28" customFormat="1" ht="11.5" x14ac:dyDescent="0.25">
      <c r="A30" s="23"/>
      <c r="B30" s="24" t="s">
        <v>399</v>
      </c>
      <c r="C30" s="28">
        <v>42</v>
      </c>
      <c r="D30" s="25" t="s">
        <v>13</v>
      </c>
      <c r="E30" s="26"/>
      <c r="F30" s="27">
        <f t="shared" si="2"/>
        <v>0</v>
      </c>
    </row>
    <row r="31" spans="1:6" s="28" customFormat="1" ht="11.5" x14ac:dyDescent="0.25">
      <c r="A31" s="23"/>
      <c r="B31" s="24" t="s">
        <v>400</v>
      </c>
      <c r="C31" s="28">
        <v>42</v>
      </c>
      <c r="D31" s="25" t="s">
        <v>13</v>
      </c>
      <c r="E31" s="26"/>
      <c r="F31" s="27">
        <f t="shared" si="2"/>
        <v>0</v>
      </c>
    </row>
    <row r="32" spans="1:6" s="28" customFormat="1" ht="11.5" x14ac:dyDescent="0.25">
      <c r="A32" s="23"/>
      <c r="B32" s="24" t="s">
        <v>401</v>
      </c>
      <c r="C32" s="25">
        <v>1</v>
      </c>
      <c r="D32" s="25" t="s">
        <v>99</v>
      </c>
      <c r="E32" s="26"/>
      <c r="F32" s="27">
        <f t="shared" si="2"/>
        <v>0</v>
      </c>
    </row>
    <row r="33" spans="1:6" s="28" customFormat="1" ht="11.5" x14ac:dyDescent="0.25">
      <c r="A33" s="23"/>
      <c r="B33" s="24" t="s">
        <v>402</v>
      </c>
      <c r="C33" s="25">
        <v>1</v>
      </c>
      <c r="D33" s="25" t="s">
        <v>411</v>
      </c>
      <c r="E33" s="26"/>
      <c r="F33" s="27">
        <v>0</v>
      </c>
    </row>
    <row r="34" spans="1:6" s="28" customFormat="1" ht="11.5" x14ac:dyDescent="0.25">
      <c r="A34" s="23"/>
      <c r="B34" s="24" t="s">
        <v>403</v>
      </c>
      <c r="C34" s="28">
        <v>50</v>
      </c>
      <c r="D34" s="25" t="s">
        <v>13</v>
      </c>
      <c r="E34" s="26"/>
      <c r="F34" s="27">
        <v>0</v>
      </c>
    </row>
    <row r="35" spans="1:6" s="28" customFormat="1" ht="11.5" x14ac:dyDescent="0.25">
      <c r="A35" s="23"/>
      <c r="B35" s="24" t="s">
        <v>404</v>
      </c>
      <c r="C35" s="28">
        <v>42</v>
      </c>
      <c r="D35" s="25" t="s">
        <v>13</v>
      </c>
      <c r="E35" s="26"/>
      <c r="F35" s="27">
        <f>E35*C35</f>
        <v>0</v>
      </c>
    </row>
    <row r="36" spans="1:6" s="28" customFormat="1" ht="11.5" x14ac:dyDescent="0.25">
      <c r="A36" s="23"/>
      <c r="B36" s="24" t="s">
        <v>405</v>
      </c>
      <c r="C36" s="25">
        <v>15</v>
      </c>
      <c r="D36" s="25" t="s">
        <v>13</v>
      </c>
      <c r="E36" s="26"/>
      <c r="F36" s="27">
        <f>E36*C36</f>
        <v>0</v>
      </c>
    </row>
    <row r="37" spans="1:6" s="28" customFormat="1" ht="11.5" x14ac:dyDescent="0.25">
      <c r="A37" s="23"/>
      <c r="B37" s="24" t="s">
        <v>406</v>
      </c>
      <c r="C37" s="25">
        <v>18</v>
      </c>
      <c r="D37" s="25" t="s">
        <v>13</v>
      </c>
      <c r="E37" s="26"/>
      <c r="F37" s="27">
        <f>E37*C37</f>
        <v>0</v>
      </c>
    </row>
    <row r="38" spans="1:6" s="28" customFormat="1" ht="11.5" x14ac:dyDescent="0.25">
      <c r="A38" s="23"/>
      <c r="B38" s="24" t="s">
        <v>407</v>
      </c>
      <c r="C38" s="28">
        <v>50</v>
      </c>
      <c r="D38" s="25" t="s">
        <v>13</v>
      </c>
      <c r="E38" s="26"/>
      <c r="F38" s="27">
        <v>0</v>
      </c>
    </row>
    <row r="39" spans="1:6" s="28" customFormat="1" ht="11.5" x14ac:dyDescent="0.25">
      <c r="A39" s="23"/>
      <c r="B39" s="24" t="s">
        <v>408</v>
      </c>
      <c r="C39" s="28">
        <v>42</v>
      </c>
      <c r="D39" s="25" t="s">
        <v>13</v>
      </c>
      <c r="E39" s="26"/>
      <c r="F39" s="27">
        <f>E39*C39</f>
        <v>0</v>
      </c>
    </row>
    <row r="40" spans="1:6" s="28" customFormat="1" ht="11.5" x14ac:dyDescent="0.25">
      <c r="A40" s="23"/>
      <c r="B40" s="24" t="s">
        <v>409</v>
      </c>
      <c r="C40" s="25">
        <v>1</v>
      </c>
      <c r="D40" s="25" t="s">
        <v>411</v>
      </c>
      <c r="E40" s="26"/>
      <c r="F40" s="27">
        <v>0</v>
      </c>
    </row>
    <row r="41" spans="1:6" s="28" customFormat="1" ht="11.5" x14ac:dyDescent="0.25">
      <c r="A41" s="23"/>
      <c r="B41" s="24" t="s">
        <v>410</v>
      </c>
      <c r="C41" s="25">
        <v>1</v>
      </c>
      <c r="D41" s="25" t="s">
        <v>411</v>
      </c>
      <c r="E41" s="26"/>
      <c r="F41" s="27">
        <v>0</v>
      </c>
    </row>
    <row r="42" spans="1:6" s="28" customFormat="1" ht="11.5" x14ac:dyDescent="0.25">
      <c r="A42" s="23"/>
      <c r="B42" s="24"/>
      <c r="C42" s="25"/>
      <c r="D42" s="25"/>
      <c r="E42" s="26"/>
      <c r="F42" s="27"/>
    </row>
    <row r="43" spans="1:6" s="28" customFormat="1" ht="14" x14ac:dyDescent="0.25">
      <c r="A43" s="23"/>
      <c r="B43" s="14" t="s">
        <v>414</v>
      </c>
      <c r="C43" s="25"/>
      <c r="D43" s="25"/>
      <c r="E43" s="26"/>
      <c r="F43" s="27"/>
    </row>
    <row r="44" spans="1:6" s="28" customFormat="1" ht="11.5" x14ac:dyDescent="0.25">
      <c r="A44" s="23"/>
      <c r="B44" s="24" t="s">
        <v>393</v>
      </c>
      <c r="C44" s="25">
        <v>70</v>
      </c>
      <c r="D44" s="25" t="s">
        <v>13</v>
      </c>
      <c r="E44" s="26"/>
      <c r="F44" s="27">
        <f t="shared" ref="F44:F59" si="3">E44*C44</f>
        <v>0</v>
      </c>
    </row>
    <row r="45" spans="1:6" s="28" customFormat="1" ht="12" x14ac:dyDescent="0.25">
      <c r="A45" s="23"/>
      <c r="B45" s="24" t="s">
        <v>394</v>
      </c>
      <c r="C45" s="25">
        <v>20</v>
      </c>
      <c r="D45" s="231" t="s">
        <v>19</v>
      </c>
      <c r="E45" s="26"/>
      <c r="F45" s="27">
        <f t="shared" si="3"/>
        <v>0</v>
      </c>
    </row>
    <row r="46" spans="1:6" s="28" customFormat="1" ht="12" x14ac:dyDescent="0.25">
      <c r="A46" s="23"/>
      <c r="B46" s="24" t="s">
        <v>412</v>
      </c>
      <c r="C46" s="25">
        <v>45</v>
      </c>
      <c r="D46" s="231" t="s">
        <v>19</v>
      </c>
      <c r="E46" s="26"/>
      <c r="F46" s="27">
        <f t="shared" si="3"/>
        <v>0</v>
      </c>
    </row>
    <row r="47" spans="1:6" s="28" customFormat="1" ht="11.5" x14ac:dyDescent="0.25">
      <c r="A47" s="23"/>
      <c r="B47" s="24" t="s">
        <v>413</v>
      </c>
      <c r="C47" s="25">
        <v>90</v>
      </c>
      <c r="D47" s="25" t="s">
        <v>13</v>
      </c>
      <c r="E47" s="26"/>
      <c r="F47" s="27">
        <f t="shared" si="3"/>
        <v>0</v>
      </c>
    </row>
    <row r="48" spans="1:6" s="28" customFormat="1" ht="12" x14ac:dyDescent="0.25">
      <c r="A48" s="23"/>
      <c r="B48" s="24" t="s">
        <v>395</v>
      </c>
      <c r="C48" s="25">
        <v>140</v>
      </c>
      <c r="D48" s="231" t="s">
        <v>19</v>
      </c>
      <c r="E48" s="26"/>
      <c r="F48" s="27">
        <f t="shared" si="3"/>
        <v>0</v>
      </c>
    </row>
    <row r="49" spans="1:6" s="28" customFormat="1" ht="11.5" x14ac:dyDescent="0.25">
      <c r="A49" s="23"/>
      <c r="B49" s="24" t="s">
        <v>396</v>
      </c>
      <c r="C49" s="25">
        <v>32</v>
      </c>
      <c r="D49" s="25" t="s">
        <v>13</v>
      </c>
      <c r="E49" s="26"/>
      <c r="F49" s="27">
        <f t="shared" si="3"/>
        <v>0</v>
      </c>
    </row>
    <row r="50" spans="1:6" s="28" customFormat="1" ht="11.5" x14ac:dyDescent="0.25">
      <c r="A50" s="23"/>
      <c r="B50" s="24" t="s">
        <v>397</v>
      </c>
      <c r="C50" s="25">
        <v>40</v>
      </c>
      <c r="D50" s="25" t="s">
        <v>99</v>
      </c>
      <c r="E50" s="26"/>
      <c r="F50" s="27">
        <f t="shared" si="3"/>
        <v>0</v>
      </c>
    </row>
    <row r="51" spans="1:6" s="28" customFormat="1" ht="12" x14ac:dyDescent="0.25">
      <c r="A51" s="23"/>
      <c r="B51" s="24" t="s">
        <v>398</v>
      </c>
      <c r="C51" s="25">
        <v>15</v>
      </c>
      <c r="D51" s="231" t="s">
        <v>19</v>
      </c>
      <c r="E51" s="26"/>
      <c r="F51" s="27">
        <f t="shared" si="3"/>
        <v>0</v>
      </c>
    </row>
    <row r="52" spans="1:6" s="28" customFormat="1" ht="11.5" x14ac:dyDescent="0.25">
      <c r="A52" s="23"/>
      <c r="B52" s="24" t="s">
        <v>399</v>
      </c>
      <c r="C52" s="28">
        <v>100</v>
      </c>
      <c r="D52" s="25" t="s">
        <v>13</v>
      </c>
      <c r="E52" s="26"/>
      <c r="F52" s="27">
        <f t="shared" si="3"/>
        <v>0</v>
      </c>
    </row>
    <row r="53" spans="1:6" s="28" customFormat="1" ht="11.5" x14ac:dyDescent="0.25">
      <c r="A53" s="23"/>
      <c r="B53" s="24" t="s">
        <v>400</v>
      </c>
      <c r="C53" s="28">
        <v>40</v>
      </c>
      <c r="D53" s="25" t="s">
        <v>13</v>
      </c>
      <c r="E53" s="26"/>
      <c r="F53" s="27">
        <f t="shared" si="3"/>
        <v>0</v>
      </c>
    </row>
    <row r="54" spans="1:6" s="28" customFormat="1" ht="11.5" x14ac:dyDescent="0.25">
      <c r="A54" s="23"/>
      <c r="B54" s="24" t="s">
        <v>416</v>
      </c>
      <c r="C54" s="25">
        <v>4</v>
      </c>
      <c r="D54" s="25" t="s">
        <v>411</v>
      </c>
      <c r="E54" s="26"/>
      <c r="F54" s="27">
        <f t="shared" si="3"/>
        <v>0</v>
      </c>
    </row>
    <row r="55" spans="1:6" s="28" customFormat="1" ht="11.5" x14ac:dyDescent="0.25">
      <c r="A55" s="23"/>
      <c r="B55" s="24" t="s">
        <v>403</v>
      </c>
      <c r="C55" s="28">
        <v>140</v>
      </c>
      <c r="D55" s="25" t="s">
        <v>13</v>
      </c>
      <c r="E55" s="26"/>
      <c r="F55" s="27">
        <f t="shared" si="3"/>
        <v>0</v>
      </c>
    </row>
    <row r="56" spans="1:6" s="28" customFormat="1" ht="11.5" x14ac:dyDescent="0.25">
      <c r="A56" s="23"/>
      <c r="B56" s="24" t="s">
        <v>404</v>
      </c>
      <c r="C56" s="28">
        <v>100</v>
      </c>
      <c r="D56" s="25" t="s">
        <v>13</v>
      </c>
      <c r="E56" s="26"/>
      <c r="F56" s="27">
        <f t="shared" si="3"/>
        <v>0</v>
      </c>
    </row>
    <row r="57" spans="1:6" s="28" customFormat="1" ht="11.5" x14ac:dyDescent="0.25">
      <c r="A57" s="23"/>
      <c r="B57" s="24" t="s">
        <v>415</v>
      </c>
      <c r="C57" s="25">
        <v>70</v>
      </c>
      <c r="D57" s="25" t="s">
        <v>13</v>
      </c>
      <c r="E57" s="26"/>
      <c r="F57" s="27">
        <f t="shared" si="3"/>
        <v>0</v>
      </c>
    </row>
    <row r="58" spans="1:6" s="28" customFormat="1" ht="11.5" x14ac:dyDescent="0.25">
      <c r="A58" s="23"/>
      <c r="B58" s="24" t="s">
        <v>407</v>
      </c>
      <c r="C58" s="28">
        <v>140</v>
      </c>
      <c r="D58" s="25" t="s">
        <v>13</v>
      </c>
      <c r="E58" s="26"/>
      <c r="F58" s="27">
        <f t="shared" si="3"/>
        <v>0</v>
      </c>
    </row>
    <row r="59" spans="1:6" s="28" customFormat="1" ht="11.5" x14ac:dyDescent="0.25">
      <c r="A59" s="23"/>
      <c r="B59" s="24" t="s">
        <v>408</v>
      </c>
      <c r="C59" s="28">
        <v>100</v>
      </c>
      <c r="D59" s="25" t="s">
        <v>13</v>
      </c>
      <c r="E59" s="26"/>
      <c r="F59" s="27">
        <f t="shared" si="3"/>
        <v>0</v>
      </c>
    </row>
    <row r="60" spans="1:6" s="28" customFormat="1" ht="11.5" x14ac:dyDescent="0.25">
      <c r="A60" s="23"/>
      <c r="B60" s="24"/>
      <c r="C60" s="25"/>
      <c r="D60" s="25"/>
      <c r="E60" s="26"/>
      <c r="F60" s="27"/>
    </row>
    <row r="61" spans="1:6" s="28" customFormat="1" ht="11.5" x14ac:dyDescent="0.25">
      <c r="A61" s="23"/>
      <c r="B61" s="24"/>
      <c r="C61" s="25"/>
      <c r="D61" s="25"/>
      <c r="E61" s="26"/>
      <c r="F61" s="27"/>
    </row>
    <row r="62" spans="1:6" s="22" customFormat="1" ht="12.5" x14ac:dyDescent="0.25">
      <c r="A62" s="18"/>
      <c r="B62" s="19" t="s">
        <v>97</v>
      </c>
      <c r="C62" s="20"/>
      <c r="D62" s="20"/>
      <c r="E62" s="20"/>
      <c r="F62" s="21"/>
    </row>
    <row r="63" spans="1:6" s="28" customFormat="1" ht="14.25" customHeight="1" x14ac:dyDescent="0.25">
      <c r="A63" s="23"/>
      <c r="B63" s="24" t="s">
        <v>368</v>
      </c>
      <c r="C63" s="25">
        <v>28</v>
      </c>
      <c r="D63" s="25" t="s">
        <v>13</v>
      </c>
      <c r="E63" s="26"/>
      <c r="F63" s="27">
        <f>E63*C63</f>
        <v>0</v>
      </c>
    </row>
    <row r="64" spans="1:6" s="28" customFormat="1" ht="11.5" x14ac:dyDescent="0.25">
      <c r="A64" s="23" t="s">
        <v>53</v>
      </c>
      <c r="B64" s="24" t="s">
        <v>100</v>
      </c>
      <c r="C64" s="25">
        <v>48</v>
      </c>
      <c r="D64" s="25" t="s">
        <v>13</v>
      </c>
      <c r="E64" s="26"/>
      <c r="F64" s="27">
        <f>IF($D64="","",IF($D64="item",ROUND(1*$E64,2),ROUND($C64*$E64,2)))</f>
        <v>0</v>
      </c>
    </row>
    <row r="65" spans="1:6" s="28" customFormat="1" ht="13.5" customHeight="1" x14ac:dyDescent="0.25">
      <c r="A65" s="23"/>
      <c r="B65" s="24" t="s">
        <v>369</v>
      </c>
      <c r="C65" s="25">
        <v>12</v>
      </c>
      <c r="D65" s="25" t="s">
        <v>13</v>
      </c>
      <c r="E65" s="26"/>
      <c r="F65" s="27">
        <f>IF($D65="","",IF($D65="item",ROUND(1*$E65,2),ROUND($C65*$E65,2)))</f>
        <v>0</v>
      </c>
    </row>
    <row r="66" spans="1:6" x14ac:dyDescent="0.35">
      <c r="A66" s="29"/>
      <c r="B66" s="30" t="s">
        <v>39</v>
      </c>
      <c r="C66" s="31"/>
      <c r="D66" s="31"/>
      <c r="E66" s="32"/>
      <c r="F66" s="33">
        <v>0</v>
      </c>
    </row>
    <row r="67" spans="1:6" ht="14.9" customHeight="1" x14ac:dyDescent="0.35">
      <c r="A67" s="34"/>
      <c r="B67" s="35"/>
      <c r="C67"/>
      <c r="D67"/>
      <c r="E67"/>
      <c r="F67"/>
    </row>
    <row r="68" spans="1:6" x14ac:dyDescent="0.35">
      <c r="A68" s="37"/>
      <c r="B68" s="38"/>
      <c r="C68" s="39"/>
      <c r="D68" s="39"/>
      <c r="E68" s="39"/>
      <c r="F68" s="5" t="s">
        <v>5</v>
      </c>
    </row>
    <row r="69" spans="1:6" x14ac:dyDescent="0.35">
      <c r="A69" s="40"/>
      <c r="B69" s="41"/>
      <c r="C69" s="42"/>
      <c r="D69" s="42"/>
      <c r="E69" s="42"/>
      <c r="F69" s="43" t="s">
        <v>6</v>
      </c>
    </row>
    <row r="70" spans="1:6" x14ac:dyDescent="0.35">
      <c r="B70" s="44" t="s">
        <v>57</v>
      </c>
    </row>
    <row r="71" spans="1:6" ht="15.15" customHeight="1" x14ac:dyDescent="0.35">
      <c r="B71" s="45" t="s">
        <v>58</v>
      </c>
      <c r="F71" s="46">
        <f>$F$66</f>
        <v>0</v>
      </c>
    </row>
    <row r="72" spans="1:6" x14ac:dyDescent="0.35">
      <c r="A72" s="48"/>
      <c r="B72" s="49" t="s">
        <v>59</v>
      </c>
      <c r="C72" s="50"/>
      <c r="D72" s="50"/>
      <c r="E72" s="50"/>
      <c r="F72" s="51">
        <f>SUM($F$71:$F$71)</f>
        <v>0</v>
      </c>
    </row>
    <row r="73" spans="1:6" x14ac:dyDescent="0.35">
      <c r="A73" s="34"/>
      <c r="C73"/>
      <c r="D73"/>
      <c r="E73"/>
      <c r="F73"/>
    </row>
    <row r="74" spans="1:6" x14ac:dyDescent="0.35">
      <c r="A74" s="34"/>
      <c r="C74"/>
      <c r="D74"/>
      <c r="E74"/>
      <c r="F74"/>
    </row>
  </sheetData>
  <mergeCells count="4">
    <mergeCell ref="A2:A3"/>
    <mergeCell ref="B2:B3"/>
    <mergeCell ref="C2:C3"/>
    <mergeCell ref="D2:D3"/>
  </mergeCells>
  <pageMargins left="0.7" right="0.7" top="0.75" bottom="0.75" header="0.3" footer="0.3"/>
  <ignoredErrors>
    <ignoredError sqref="F6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AD72-5954-48A7-80C1-80336421F0E1}">
  <dimension ref="A1:F34"/>
  <sheetViews>
    <sheetView topLeftCell="A10" workbookViewId="0">
      <selection activeCell="K29" sqref="K29"/>
    </sheetView>
  </sheetViews>
  <sheetFormatPr defaultRowHeight="14.5" x14ac:dyDescent="0.35"/>
  <cols>
    <col min="1" max="1" width="8.6328125" style="1" customWidth="1"/>
    <col min="2" max="2" width="49.6328125" style="36" customWidth="1"/>
    <col min="3" max="4" width="5.6328125" style="2" customWidth="1"/>
    <col min="5" max="5" width="9.6328125" style="2" customWidth="1"/>
    <col min="6" max="6" width="11.6328125" style="3" customWidth="1"/>
  </cols>
  <sheetData>
    <row r="1" spans="1:6" x14ac:dyDescent="0.35">
      <c r="B1" s="36" t="s">
        <v>370</v>
      </c>
    </row>
    <row r="2" spans="1:6" x14ac:dyDescent="0.35">
      <c r="A2" s="277" t="s">
        <v>0</v>
      </c>
      <c r="B2" s="277" t="s">
        <v>1</v>
      </c>
      <c r="C2" s="277" t="s">
        <v>2</v>
      </c>
      <c r="D2" s="277" t="s">
        <v>3</v>
      </c>
      <c r="E2" s="4" t="s">
        <v>4</v>
      </c>
      <c r="F2" s="5" t="s">
        <v>5</v>
      </c>
    </row>
    <row r="3" spans="1:6" x14ac:dyDescent="0.35">
      <c r="A3" s="278"/>
      <c r="B3" s="278"/>
      <c r="C3" s="278"/>
      <c r="D3" s="278"/>
      <c r="E3" s="6" t="s">
        <v>6</v>
      </c>
      <c r="F3" s="7" t="s">
        <v>6</v>
      </c>
    </row>
    <row r="4" spans="1:6" x14ac:dyDescent="0.35">
      <c r="B4" s="36" t="s">
        <v>105</v>
      </c>
    </row>
    <row r="5" spans="1:6" s="12" customFormat="1" ht="15" x14ac:dyDescent="0.3">
      <c r="A5" s="8"/>
      <c r="B5" s="9" t="s">
        <v>371</v>
      </c>
      <c r="C5" s="10"/>
      <c r="D5" s="10"/>
      <c r="E5" s="10"/>
      <c r="F5" s="11"/>
    </row>
    <row r="6" spans="1:6" s="17" customFormat="1" ht="14" x14ac:dyDescent="0.3">
      <c r="A6" s="13"/>
      <c r="B6" s="14" t="s">
        <v>372</v>
      </c>
      <c r="C6" s="15"/>
      <c r="D6" s="15"/>
      <c r="E6" s="15"/>
      <c r="F6" s="16"/>
    </row>
    <row r="7" spans="1:6" s="17" customFormat="1" x14ac:dyDescent="0.35">
      <c r="A7" s="13"/>
      <c r="B7" t="s">
        <v>378</v>
      </c>
      <c r="C7" s="25">
        <v>220</v>
      </c>
      <c r="D7" s="25" t="s">
        <v>13</v>
      </c>
      <c r="E7" s="26"/>
      <c r="F7" s="27">
        <f t="shared" ref="F7:F10" si="0">IF($D7="","",IF($D7="item",ROUND(1*$E7,2),ROUND($C7*$E7,2)))</f>
        <v>0</v>
      </c>
    </row>
    <row r="8" spans="1:6" s="17" customFormat="1" x14ac:dyDescent="0.35">
      <c r="A8" s="13"/>
      <c r="B8" t="s">
        <v>379</v>
      </c>
      <c r="C8" s="25">
        <v>220</v>
      </c>
      <c r="D8" s="25" t="s">
        <v>13</v>
      </c>
      <c r="E8" s="26"/>
      <c r="F8" s="27">
        <f t="shared" si="0"/>
        <v>0</v>
      </c>
    </row>
    <row r="9" spans="1:6" s="17" customFormat="1" x14ac:dyDescent="0.35">
      <c r="A9" s="13"/>
      <c r="B9" t="s">
        <v>377</v>
      </c>
      <c r="C9" s="25">
        <v>220</v>
      </c>
      <c r="D9" s="25" t="s">
        <v>13</v>
      </c>
      <c r="E9" s="26"/>
      <c r="F9" s="27">
        <f t="shared" si="0"/>
        <v>0</v>
      </c>
    </row>
    <row r="10" spans="1:6" s="17" customFormat="1" x14ac:dyDescent="0.35">
      <c r="A10" s="13"/>
      <c r="B10" t="s">
        <v>380</v>
      </c>
      <c r="C10" s="25">
        <v>220</v>
      </c>
      <c r="D10" s="25" t="s">
        <v>13</v>
      </c>
      <c r="E10" s="26"/>
      <c r="F10" s="27">
        <f t="shared" si="0"/>
        <v>0</v>
      </c>
    </row>
    <row r="11" spans="1:6" s="28" customFormat="1" ht="11.5" x14ac:dyDescent="0.25">
      <c r="A11" s="23"/>
      <c r="B11" s="24"/>
      <c r="C11" s="25"/>
      <c r="D11" s="25"/>
      <c r="E11" s="26"/>
      <c r="F11" s="27"/>
    </row>
    <row r="12" spans="1:6" s="12" customFormat="1" ht="15" x14ac:dyDescent="0.3">
      <c r="A12" s="8"/>
      <c r="B12" s="9" t="s">
        <v>373</v>
      </c>
      <c r="C12" s="10"/>
      <c r="D12" s="10"/>
      <c r="E12" s="10"/>
      <c r="F12" s="11"/>
    </row>
    <row r="13" spans="1:6" s="17" customFormat="1" ht="14" x14ac:dyDescent="0.3">
      <c r="A13" s="13"/>
      <c r="B13" s="14" t="s">
        <v>374</v>
      </c>
      <c r="C13" s="15"/>
      <c r="D13" s="15"/>
      <c r="E13" s="15"/>
      <c r="F13" s="16"/>
    </row>
    <row r="14" spans="1:6" s="17" customFormat="1" x14ac:dyDescent="0.35">
      <c r="A14" s="13"/>
      <c r="B14" t="s">
        <v>378</v>
      </c>
      <c r="C14" s="25">
        <v>405</v>
      </c>
      <c r="D14" s="25" t="s">
        <v>13</v>
      </c>
      <c r="E14" s="26"/>
      <c r="F14" s="27">
        <f t="shared" ref="F14:F17" si="1">IF($D14="","",IF($D14="item",ROUND(1*$E14,2),ROUND($C14*$E14,2)))</f>
        <v>0</v>
      </c>
    </row>
    <row r="15" spans="1:6" s="17" customFormat="1" x14ac:dyDescent="0.35">
      <c r="A15" s="13"/>
      <c r="B15" t="s">
        <v>379</v>
      </c>
      <c r="C15" s="25">
        <v>405</v>
      </c>
      <c r="D15" s="25" t="s">
        <v>13</v>
      </c>
      <c r="E15" s="26"/>
      <c r="F15" s="27">
        <f t="shared" si="1"/>
        <v>0</v>
      </c>
    </row>
    <row r="16" spans="1:6" s="17" customFormat="1" x14ac:dyDescent="0.35">
      <c r="A16" s="13"/>
      <c r="B16" t="s">
        <v>381</v>
      </c>
      <c r="C16" s="25">
        <v>405</v>
      </c>
      <c r="D16" s="25" t="s">
        <v>13</v>
      </c>
      <c r="E16" s="26"/>
      <c r="F16" s="27">
        <f t="shared" si="1"/>
        <v>0</v>
      </c>
    </row>
    <row r="17" spans="1:6" s="17" customFormat="1" x14ac:dyDescent="0.35">
      <c r="A17" s="13"/>
      <c r="B17" t="s">
        <v>380</v>
      </c>
      <c r="C17" s="25">
        <v>405</v>
      </c>
      <c r="D17" s="25" t="s">
        <v>13</v>
      </c>
      <c r="E17" s="26"/>
      <c r="F17" s="27">
        <f t="shared" si="1"/>
        <v>0</v>
      </c>
    </row>
    <row r="18" spans="1:6" s="28" customFormat="1" ht="11.5" x14ac:dyDescent="0.25">
      <c r="A18" s="23"/>
      <c r="B18" s="24"/>
      <c r="C18" s="25"/>
      <c r="D18" s="25"/>
      <c r="E18" s="26"/>
      <c r="F18" s="27"/>
    </row>
    <row r="19" spans="1:6" s="12" customFormat="1" ht="15" x14ac:dyDescent="0.3">
      <c r="A19" s="8"/>
      <c r="B19" s="9" t="s">
        <v>375</v>
      </c>
      <c r="C19" s="10"/>
      <c r="D19" s="10"/>
      <c r="E19" s="10"/>
      <c r="F19" s="11"/>
    </row>
    <row r="20" spans="1:6" s="17" customFormat="1" ht="14" x14ac:dyDescent="0.3">
      <c r="A20" s="13"/>
      <c r="B20" s="14" t="s">
        <v>376</v>
      </c>
      <c r="C20" s="15"/>
      <c r="D20" s="15"/>
      <c r="E20" s="15"/>
      <c r="F20" s="16"/>
    </row>
    <row r="21" spans="1:6" s="17" customFormat="1" x14ac:dyDescent="0.35">
      <c r="A21" s="13"/>
      <c r="B21" t="s">
        <v>378</v>
      </c>
      <c r="C21" s="25">
        <v>405</v>
      </c>
      <c r="D21" s="25" t="s">
        <v>13</v>
      </c>
      <c r="E21" s="26"/>
      <c r="F21" s="27">
        <f t="shared" ref="F21:F23" si="2">IF($D21="","",IF($D21="item",ROUND(1*$E21,2),ROUND($C21*$E21,2)))</f>
        <v>0</v>
      </c>
    </row>
    <row r="22" spans="1:6" s="17" customFormat="1" x14ac:dyDescent="0.35">
      <c r="A22" s="13"/>
      <c r="B22" t="s">
        <v>379</v>
      </c>
      <c r="C22" s="25">
        <v>405</v>
      </c>
      <c r="D22" s="25" t="s">
        <v>13</v>
      </c>
      <c r="E22" s="26"/>
      <c r="F22" s="27">
        <f t="shared" si="2"/>
        <v>0</v>
      </c>
    </row>
    <row r="23" spans="1:6" s="17" customFormat="1" x14ac:dyDescent="0.35">
      <c r="A23" s="13"/>
      <c r="B23" t="s">
        <v>380</v>
      </c>
      <c r="C23" s="25">
        <v>405</v>
      </c>
      <c r="D23" s="25" t="s">
        <v>13</v>
      </c>
      <c r="E23" s="26"/>
      <c r="F23" s="27">
        <f t="shared" si="2"/>
        <v>0</v>
      </c>
    </row>
    <row r="24" spans="1:6" s="28" customFormat="1" ht="11.5" x14ac:dyDescent="0.25">
      <c r="A24" s="23"/>
      <c r="B24" s="24" t="s">
        <v>383</v>
      </c>
      <c r="C24" s="25">
        <v>41</v>
      </c>
      <c r="D24" s="25" t="s">
        <v>382</v>
      </c>
      <c r="E24" s="26"/>
      <c r="F24" s="27">
        <f>IF($D24="","",IF($D24="item",ROUND(1*$E24,2),ROUND($C24*$E24,2)))</f>
        <v>0</v>
      </c>
    </row>
    <row r="25" spans="1:6" s="28" customFormat="1" ht="11.5" x14ac:dyDescent="0.25">
      <c r="A25" s="23"/>
      <c r="B25" s="24"/>
      <c r="C25" s="25"/>
      <c r="D25" s="25"/>
      <c r="E25" s="26" t="s">
        <v>53</v>
      </c>
      <c r="F25" s="27"/>
    </row>
    <row r="26" spans="1:6" x14ac:dyDescent="0.35">
      <c r="A26" s="29"/>
      <c r="B26" s="30" t="s">
        <v>39</v>
      </c>
      <c r="C26" s="31"/>
      <c r="D26" s="31"/>
      <c r="E26" s="32"/>
      <c r="F26" s="33">
        <v>0</v>
      </c>
    </row>
    <row r="27" spans="1:6" ht="14.9" customHeight="1" x14ac:dyDescent="0.35">
      <c r="A27" s="34"/>
      <c r="B27" s="35"/>
      <c r="C27"/>
      <c r="D27"/>
      <c r="E27"/>
      <c r="F27"/>
    </row>
    <row r="28" spans="1:6" x14ac:dyDescent="0.35">
      <c r="A28" s="37"/>
      <c r="B28" s="38"/>
      <c r="C28" s="39"/>
      <c r="D28" s="39"/>
      <c r="E28" s="39"/>
      <c r="F28" s="5" t="s">
        <v>5</v>
      </c>
    </row>
    <row r="29" spans="1:6" x14ac:dyDescent="0.35">
      <c r="A29" s="40"/>
      <c r="B29" s="41"/>
      <c r="C29" s="42"/>
      <c r="D29" s="42"/>
      <c r="E29" s="42"/>
      <c r="F29" s="43" t="s">
        <v>6</v>
      </c>
    </row>
    <row r="30" spans="1:6" x14ac:dyDescent="0.35">
      <c r="B30" s="44" t="s">
        <v>57</v>
      </c>
    </row>
    <row r="31" spans="1:6" ht="15.15" customHeight="1" x14ac:dyDescent="0.35">
      <c r="B31" s="45" t="s">
        <v>58</v>
      </c>
      <c r="F31" s="46">
        <f>$F$26</f>
        <v>0</v>
      </c>
    </row>
    <row r="32" spans="1:6" x14ac:dyDescent="0.35">
      <c r="A32" s="48"/>
      <c r="B32" s="49" t="s">
        <v>59</v>
      </c>
      <c r="C32" s="50"/>
      <c r="D32" s="50"/>
      <c r="E32" s="50"/>
      <c r="F32" s="51">
        <f>SUM($F$31:$F$31)</f>
        <v>0</v>
      </c>
    </row>
    <row r="33" spans="1:6" x14ac:dyDescent="0.35">
      <c r="A33" s="34"/>
      <c r="C33"/>
      <c r="D33"/>
      <c r="E33"/>
      <c r="F33"/>
    </row>
    <row r="34" spans="1:6" x14ac:dyDescent="0.35">
      <c r="A34" s="34"/>
      <c r="C34"/>
      <c r="D34"/>
      <c r="E34"/>
      <c r="F34"/>
    </row>
  </sheetData>
  <mergeCells count="4">
    <mergeCell ref="A2:A3"/>
    <mergeCell ref="B2:B3"/>
    <mergeCell ref="C2:C3"/>
    <mergeCell ref="D2:D3"/>
  </mergeCells>
  <pageMargins left="0.7" right="0.7" top="0.75" bottom="0.75" header="0.3" footer="0.3"/>
  <pageSetup paperSize="9"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A5F67-BA09-4D6F-9318-D6F0684AF155}">
  <sheetPr>
    <pageSetUpPr fitToPage="1"/>
  </sheetPr>
  <dimension ref="A1:C39"/>
  <sheetViews>
    <sheetView tabSelected="1" workbookViewId="0">
      <pane xSplit="2" ySplit="5" topLeftCell="C57" activePane="bottomRight" state="frozen"/>
      <selection pane="topRight" activeCell="C1" sqref="C1"/>
      <selection pane="bottomLeft" activeCell="A6" sqref="A6"/>
      <selection pane="bottomRight" activeCell="E41" sqref="E41"/>
    </sheetView>
  </sheetViews>
  <sheetFormatPr defaultColWidth="12.54296875" defaultRowHeight="15" customHeight="1" x14ac:dyDescent="0.3"/>
  <cols>
    <col min="1" max="1" width="8.453125" style="68" customWidth="1"/>
    <col min="2" max="2" width="58.453125" style="68" customWidth="1"/>
    <col min="3" max="3" width="15" style="68" customWidth="1"/>
    <col min="4" max="16384" width="12.54296875" style="68"/>
  </cols>
  <sheetData>
    <row r="1" spans="1:3" ht="14.25" customHeight="1" x14ac:dyDescent="0.3">
      <c r="A1" s="66" t="e">
        <f>#REF!</f>
        <v>#REF!</v>
      </c>
      <c r="B1" s="66"/>
      <c r="C1" s="67"/>
    </row>
    <row r="2" spans="1:3" ht="14.25" customHeight="1" x14ac:dyDescent="0.3">
      <c r="A2" s="66"/>
      <c r="B2" s="66"/>
      <c r="C2" s="67"/>
    </row>
    <row r="3" spans="1:3" ht="30" x14ac:dyDescent="0.3">
      <c r="A3" s="69" t="s">
        <v>153</v>
      </c>
      <c r="B3" s="69" t="s">
        <v>131</v>
      </c>
      <c r="C3" s="70" t="s">
        <v>132</v>
      </c>
    </row>
    <row r="4" spans="1:3" ht="15.5" x14ac:dyDescent="0.3">
      <c r="A4" s="71"/>
      <c r="B4" s="72"/>
      <c r="C4" s="73"/>
    </row>
    <row r="5" spans="1:3" ht="14.25" customHeight="1" x14ac:dyDescent="0.3">
      <c r="A5" s="71"/>
      <c r="B5" s="74"/>
      <c r="C5" s="73"/>
    </row>
    <row r="6" spans="1:3" ht="14.25" customHeight="1" x14ac:dyDescent="0.3">
      <c r="A6" s="71"/>
      <c r="B6" s="74"/>
      <c r="C6" s="73"/>
    </row>
    <row r="7" spans="1:3" ht="14.25" customHeight="1" x14ac:dyDescent="0.3">
      <c r="A7" s="71"/>
      <c r="B7" s="75" t="s">
        <v>154</v>
      </c>
      <c r="C7" s="76"/>
    </row>
    <row r="8" spans="1:3" ht="14.25" customHeight="1" x14ac:dyDescent="0.3">
      <c r="A8" s="71"/>
      <c r="B8" s="77"/>
      <c r="C8" s="76"/>
    </row>
    <row r="9" spans="1:3" ht="14.25" customHeight="1" x14ac:dyDescent="0.3">
      <c r="A9" s="71"/>
      <c r="B9" s="77"/>
      <c r="C9" s="76"/>
    </row>
    <row r="10" spans="1:3" ht="15.5" x14ac:dyDescent="0.3">
      <c r="A10" s="71"/>
      <c r="B10" s="78" t="str">
        <f>'PARTICULAR PRELIMINARIES'!B5</f>
        <v>BILL NO. 1 - PARTICULAR MATTERS</v>
      </c>
      <c r="C10" s="76">
        <f>'PARTICULAR PRELIMINARIES'!E154</f>
        <v>0</v>
      </c>
    </row>
    <row r="11" spans="1:3" ht="14.25" customHeight="1" x14ac:dyDescent="0.3">
      <c r="A11" s="71">
        <v>1</v>
      </c>
      <c r="B11" s="79"/>
      <c r="C11" s="76"/>
    </row>
    <row r="12" spans="1:3" ht="14.25" customHeight="1" x14ac:dyDescent="0.3">
      <c r="A12" s="71"/>
      <c r="B12" s="78"/>
      <c r="C12" s="76"/>
    </row>
    <row r="13" spans="1:3" ht="14.25" customHeight="1" x14ac:dyDescent="0.3">
      <c r="A13" s="71"/>
      <c r="B13" s="78" t="str">
        <f>'GENERAL PRELIMINARIES'!B5</f>
        <v>BILL NO. 2 - GENERAL MATTERS</v>
      </c>
      <c r="C13" s="76">
        <f>'GENERAL PRELIMINARIES'!E390</f>
        <v>0</v>
      </c>
    </row>
    <row r="14" spans="1:3" ht="14.25" customHeight="1" x14ac:dyDescent="0.3">
      <c r="A14" s="71"/>
      <c r="B14" s="78"/>
      <c r="C14" s="76"/>
    </row>
    <row r="15" spans="1:3" ht="14.25" customHeight="1" x14ac:dyDescent="0.3">
      <c r="A15" s="71">
        <v>2</v>
      </c>
      <c r="B15" s="78" t="str">
        <f>'Ground Floor'!B2</f>
        <v>Ground Floor</v>
      </c>
      <c r="C15" s="76">
        <f>'Ground Floor'!F121</f>
        <v>0</v>
      </c>
    </row>
    <row r="16" spans="1:3" ht="14.25" customHeight="1" x14ac:dyDescent="0.3">
      <c r="A16" s="71"/>
      <c r="B16" s="78"/>
      <c r="C16" s="76"/>
    </row>
    <row r="17" spans="1:3" ht="14.25" customHeight="1" x14ac:dyDescent="0.3">
      <c r="A17" s="71"/>
      <c r="B17" s="78"/>
      <c r="C17" s="76"/>
    </row>
    <row r="18" spans="1:3" ht="14.25" customHeight="1" x14ac:dyDescent="0.3">
      <c r="A18" s="71"/>
      <c r="B18" s="78"/>
      <c r="C18" s="76"/>
    </row>
    <row r="19" spans="1:3" ht="14.25" customHeight="1" x14ac:dyDescent="0.3">
      <c r="A19" s="71">
        <v>3</v>
      </c>
      <c r="B19" s="78" t="str">
        <f>'1st- Finishing'!B1</f>
        <v>First Floor</v>
      </c>
      <c r="C19" s="76">
        <f>'1st- Finishing'!F44</f>
        <v>0</v>
      </c>
    </row>
    <row r="20" spans="1:3" ht="14.25" customHeight="1" x14ac:dyDescent="0.3">
      <c r="A20" s="71"/>
      <c r="B20" s="78"/>
      <c r="C20" s="76"/>
    </row>
    <row r="21" spans="1:3" ht="14.25" customHeight="1" x14ac:dyDescent="0.3">
      <c r="A21" s="71"/>
      <c r="B21" s="78"/>
      <c r="C21" s="76"/>
    </row>
    <row r="22" spans="1:3" ht="14.25" customHeight="1" x14ac:dyDescent="0.3">
      <c r="A22" s="71"/>
      <c r="B22" s="78"/>
      <c r="C22" s="76"/>
    </row>
    <row r="23" spans="1:3" ht="15.5" x14ac:dyDescent="0.3">
      <c r="A23" s="71">
        <v>4</v>
      </c>
      <c r="B23" s="78" t="str">
        <f>'MEP '!B1</f>
        <v xml:space="preserve">MECHANICAL </v>
      </c>
      <c r="C23" s="76">
        <f>'MEP '!F15</f>
        <v>0</v>
      </c>
    </row>
    <row r="24" spans="1:3" ht="14.25" customHeight="1" x14ac:dyDescent="0.3">
      <c r="A24" s="71"/>
      <c r="B24" s="78"/>
      <c r="C24" s="76"/>
    </row>
    <row r="25" spans="1:3" ht="14.25" customHeight="1" x14ac:dyDescent="0.3">
      <c r="A25" s="71"/>
      <c r="B25" s="78"/>
      <c r="C25" s="76"/>
    </row>
    <row r="26" spans="1:3" ht="14.25" customHeight="1" x14ac:dyDescent="0.3">
      <c r="A26" s="71"/>
      <c r="B26" s="78"/>
      <c r="C26" s="76"/>
    </row>
    <row r="27" spans="1:3" ht="14.25" customHeight="1" x14ac:dyDescent="0.3">
      <c r="A27" s="71">
        <v>5</v>
      </c>
      <c r="B27" s="78" t="str">
        <f>Services!B1</f>
        <v>Services Rooms: Height: not exceeding 3.00 m</v>
      </c>
      <c r="C27" s="83">
        <f>Services!F72</f>
        <v>0</v>
      </c>
    </row>
    <row r="28" spans="1:3" ht="14.25" customHeight="1" x14ac:dyDescent="0.3">
      <c r="A28" s="71"/>
      <c r="B28" s="78"/>
      <c r="C28" s="76"/>
    </row>
    <row r="29" spans="1:3" ht="14.25" customHeight="1" x14ac:dyDescent="0.3">
      <c r="A29" s="71"/>
      <c r="B29" s="78"/>
      <c r="C29" s="76"/>
    </row>
    <row r="30" spans="1:3" ht="14.25" customHeight="1" x14ac:dyDescent="0.3">
      <c r="A30" s="71">
        <v>6</v>
      </c>
      <c r="B30" s="233" t="s">
        <v>417</v>
      </c>
      <c r="C30" s="83">
        <v>0</v>
      </c>
    </row>
    <row r="31" spans="1:3" ht="14.25" customHeight="1" x14ac:dyDescent="0.3">
      <c r="A31" s="71"/>
      <c r="B31" s="78"/>
      <c r="C31" s="76"/>
    </row>
    <row r="32" spans="1:3" ht="14.25" customHeight="1" x14ac:dyDescent="0.3">
      <c r="A32" s="71"/>
      <c r="B32" s="78"/>
      <c r="C32" s="76"/>
    </row>
    <row r="33" spans="1:3" ht="14.25" customHeight="1" x14ac:dyDescent="0.3">
      <c r="A33" s="71"/>
      <c r="B33" s="102" t="s">
        <v>180</v>
      </c>
      <c r="C33" s="76">
        <v>0</v>
      </c>
    </row>
    <row r="34" spans="1:3" ht="14.25" customHeight="1" x14ac:dyDescent="0.3">
      <c r="A34" s="71"/>
      <c r="B34" s="78"/>
      <c r="C34" s="76"/>
    </row>
    <row r="35" spans="1:3" ht="14.25" customHeight="1" x14ac:dyDescent="0.3">
      <c r="A35" s="71">
        <v>10</v>
      </c>
      <c r="B35" s="78" t="s">
        <v>157</v>
      </c>
      <c r="C35" s="87">
        <f>C33*5%</f>
        <v>0</v>
      </c>
    </row>
    <row r="36" spans="1:3" ht="14.25" customHeight="1" x14ac:dyDescent="0.3">
      <c r="A36" s="71"/>
      <c r="B36" s="78"/>
      <c r="C36" s="88"/>
    </row>
    <row r="37" spans="1:3" ht="14.25" customHeight="1" x14ac:dyDescent="0.3">
      <c r="A37" s="71"/>
      <c r="B37" s="78"/>
      <c r="C37" s="76"/>
    </row>
    <row r="38" spans="1:3" ht="14.25" customHeight="1" x14ac:dyDescent="0.3">
      <c r="A38" s="71"/>
      <c r="B38" s="78"/>
      <c r="C38" s="76"/>
    </row>
    <row r="39" spans="1:3" ht="14.25" customHeight="1" x14ac:dyDescent="0.3">
      <c r="A39" s="80"/>
      <c r="B39" s="81" t="s">
        <v>155</v>
      </c>
      <c r="C39" s="82">
        <f>C35+C33</f>
        <v>0</v>
      </c>
    </row>
  </sheetData>
  <printOptions horizontalCentered="1" gridLines="1"/>
  <pageMargins left="0.25" right="0.25" top="0.75" bottom="0.75" header="0" footer="0"/>
  <pageSetup paperSize="9" fitToHeight="0" orientation="portrait"/>
  <headerFooter>
    <oddHeader>&amp;R&amp;A</oddHeader>
    <oddFooter>&amp;CHABALA ADEY MCH FACILITY&amp;R&amp;P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E83CD138-F6D8-4936-A624-8C141FE67134}">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COVER PAGE</vt:lpstr>
      <vt:lpstr>PARTICULAR PRELIMINARIES</vt:lpstr>
      <vt:lpstr>GENERAL PRELIMINARIES</vt:lpstr>
      <vt:lpstr>Ground Floor</vt:lpstr>
      <vt:lpstr>1st- Finishing</vt:lpstr>
      <vt:lpstr>MEP </vt:lpstr>
      <vt:lpstr>Services</vt:lpstr>
      <vt:lpstr>Softscapes</vt:lpstr>
      <vt:lpstr> MAIN SUMMARY</vt:lpstr>
      <vt:lpstr>'COVER PAGE'!_hyux8hhr1uqi</vt:lpstr>
      <vt:lpstr>'COVER PAGE'!_ih2cjzwvlvhp</vt:lpstr>
      <vt:lpstr>'GENERAL PRELIMINARIES'!Print_Area</vt:lpstr>
      <vt:lpstr>'PARTICULAR PRELIMINARIES'!Print_Area</vt:lpstr>
      <vt:lpstr>'GENERAL PRELIMINARIES'!Print_Titles</vt:lpstr>
      <vt:lpstr>'PARTICULAR PRELIMINARIES'!Print_Titles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Abdulaziz TajElsir</dc:creator>
  <cp:lastModifiedBy>Yussuf Dahir</cp:lastModifiedBy>
  <dcterms:created xsi:type="dcterms:W3CDTF">2015-06-05T18:17:20Z</dcterms:created>
  <dcterms:modified xsi:type="dcterms:W3CDTF">2026-05-23T18:22:56Z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{E83CD138-F6D8-4936-A624-8C141FE67134}</vt:lpwstr>
  </property>
</Properties>
</file>